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9240" activeTab="0"/>
  </bookViews>
  <sheets>
    <sheet name="Domingo 15-Mayo-2016" sheetId="1" r:id="rId1"/>
  </sheets>
  <definedNames/>
  <calcPr fullCalcOnLoad="1"/>
</workbook>
</file>

<file path=xl/sharedStrings.xml><?xml version="1.0" encoding="utf-8"?>
<sst xmlns="http://schemas.openxmlformats.org/spreadsheetml/2006/main" count="217" uniqueCount="78">
  <si>
    <t xml:space="preserve"> </t>
  </si>
  <si>
    <t>HORA</t>
  </si>
  <si>
    <t>ESP</t>
  </si>
  <si>
    <t>CACH</t>
  </si>
  <si>
    <t>JOV</t>
  </si>
  <si>
    <t>CAC</t>
  </si>
  <si>
    <t>CH</t>
  </si>
  <si>
    <t>Tot</t>
  </si>
  <si>
    <t>Akita Americano</t>
  </si>
  <si>
    <t>Shiba Inu</t>
  </si>
  <si>
    <t>TOTAL GRUPO</t>
  </si>
  <si>
    <t>Siberian Husky</t>
  </si>
  <si>
    <t>FINALES GRUPO 5</t>
  </si>
  <si>
    <t>RECESO</t>
  </si>
  <si>
    <t>Golden Retriever</t>
  </si>
  <si>
    <t>Labrador Retriever</t>
  </si>
  <si>
    <t>FINALES GRUPO 8</t>
  </si>
  <si>
    <t>Adulto</t>
  </si>
  <si>
    <t>Joven</t>
  </si>
  <si>
    <t>Cachorro</t>
  </si>
  <si>
    <t>Especial</t>
  </si>
  <si>
    <t>Pointer</t>
  </si>
  <si>
    <t>FINALES GRUPO 7</t>
  </si>
  <si>
    <t>Bulldog Frances</t>
  </si>
  <si>
    <t>Chihuahua Pelo Corto</t>
  </si>
  <si>
    <t>Maltés</t>
  </si>
  <si>
    <t>Papillon</t>
  </si>
  <si>
    <t>Poodle Toy</t>
  </si>
  <si>
    <t>Pug</t>
  </si>
  <si>
    <t>FINALES GRUPO 9</t>
  </si>
  <si>
    <t>Chihuahua Pelo Largo</t>
  </si>
  <si>
    <t>Akita Inu</t>
  </si>
  <si>
    <t>CH.JOV</t>
  </si>
  <si>
    <t>Basenji</t>
  </si>
  <si>
    <t>Pomerania</t>
  </si>
  <si>
    <t>Shih Tzu</t>
  </si>
  <si>
    <t>Alaska Malamute</t>
  </si>
  <si>
    <t>Perro Sin Pelo del Peru</t>
  </si>
  <si>
    <t>Vizsla</t>
  </si>
  <si>
    <t>Terrier Chileno</t>
  </si>
  <si>
    <t>FINALES GRUPO 11</t>
  </si>
  <si>
    <t>Boston Terrier</t>
  </si>
  <si>
    <t>Poodle Standard</t>
  </si>
  <si>
    <t>Horario de Comienzo 9:00</t>
  </si>
  <si>
    <t>Cavalier King Charles</t>
  </si>
  <si>
    <t xml:space="preserve">                                             PISTA 2 </t>
  </si>
  <si>
    <t xml:space="preserve">                          PISTA 3</t>
  </si>
  <si>
    <t>American Bully</t>
  </si>
  <si>
    <t>Cotton de Tulear</t>
  </si>
  <si>
    <t>DOMINGO 15 DE MAYO DEL 2016</t>
  </si>
  <si>
    <t>Expo 927</t>
  </si>
  <si>
    <t>CACIB</t>
  </si>
  <si>
    <t>Expo 928</t>
  </si>
  <si>
    <t>Luiz Pinto Texeira    Portugal</t>
  </si>
  <si>
    <t>Thomas Touzel    Canada</t>
  </si>
  <si>
    <t>Andrea Blumen     Brasil</t>
  </si>
  <si>
    <t xml:space="preserve">                        PISTA 1           CACIB</t>
  </si>
  <si>
    <t>GRUPO 5 - EXPO  927</t>
  </si>
  <si>
    <t>GRUPO 9 - EXPO 927</t>
  </si>
  <si>
    <t>GRUPO 8 - EXPO 927</t>
  </si>
  <si>
    <t>GRUPO 7 - EXPO 927</t>
  </si>
  <si>
    <t>GRUPO 7 - EXPO 928</t>
  </si>
  <si>
    <t>GRUPO 8 - EXPO 928</t>
  </si>
  <si>
    <t>GRUPO 9 - EXPO 928</t>
  </si>
  <si>
    <t>GRUPO 5 - EXPO  928</t>
  </si>
  <si>
    <t>Luiz Pinto Texeira</t>
  </si>
  <si>
    <t>Thomas Touzel</t>
  </si>
  <si>
    <t>Andrea Blumen</t>
  </si>
  <si>
    <t>Cocker Spaniel Ingles</t>
  </si>
  <si>
    <t>Chow Chow</t>
  </si>
  <si>
    <t>Kurzhaar</t>
  </si>
  <si>
    <t>Weimaraner</t>
  </si>
  <si>
    <t>Phalene</t>
  </si>
  <si>
    <t>Finales 17:30</t>
  </si>
  <si>
    <t>Handling Juvenil</t>
  </si>
  <si>
    <t>Handling Mini Infantil</t>
  </si>
  <si>
    <t xml:space="preserve">Handling Mini </t>
  </si>
  <si>
    <t>GRUPO 11 - EXPO 927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</si>
</sst>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u val="single"/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6"/>
      <name val="Verdana"/>
      <family val="2"/>
    </font>
    <font>
      <sz val="16"/>
      <color indexed="10"/>
      <name val="Verdana"/>
      <family val="2"/>
    </font>
    <font>
      <b/>
      <sz val="2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b/>
      <sz val="16"/>
      <color indexed="8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b/>
      <sz val="16"/>
      <color theme="1"/>
      <name val="Calibri"/>
      <family val="2"/>
    </font>
    <font>
      <b/>
      <sz val="14"/>
      <color theme="1"/>
      <name val="Verdan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7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34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left"/>
    </xf>
    <xf numFmtId="0" fontId="4" fillId="8" borderId="0" xfId="0" applyFont="1" applyFill="1" applyAlignment="1">
      <alignment/>
    </xf>
    <xf numFmtId="0" fontId="4" fillId="36" borderId="0" xfId="0" applyFon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18" fontId="50" fillId="0" borderId="0" xfId="0" applyNumberFormat="1" applyFont="1" applyFill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1" fontId="3" fillId="35" borderId="25" xfId="0" applyNumberFormat="1" applyFont="1" applyFill="1" applyBorder="1" applyAlignment="1">
      <alignment horizontal="center"/>
    </xf>
    <xf numFmtId="1" fontId="3" fillId="35" borderId="26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20" fontId="0" fillId="0" borderId="0" xfId="0" applyNumberFormat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0" fontId="8" fillId="34" borderId="28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left"/>
    </xf>
    <xf numFmtId="0" fontId="9" fillId="34" borderId="31" xfId="0" applyFont="1" applyFill="1" applyBorder="1" applyAlignment="1">
      <alignment/>
    </xf>
    <xf numFmtId="0" fontId="9" fillId="34" borderId="32" xfId="0" applyFont="1" applyFill="1" applyBorder="1" applyAlignment="1">
      <alignment horizontal="left"/>
    </xf>
    <xf numFmtId="0" fontId="9" fillId="34" borderId="32" xfId="0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" fontId="3" fillId="35" borderId="0" xfId="0" applyNumberFormat="1" applyFont="1" applyFill="1" applyBorder="1" applyAlignment="1">
      <alignment horizontal="center"/>
    </xf>
    <xf numFmtId="1" fontId="3" fillId="35" borderId="23" xfId="0" applyNumberFormat="1" applyFont="1" applyFill="1" applyBorder="1" applyAlignment="1">
      <alignment horizontal="center"/>
    </xf>
    <xf numFmtId="1" fontId="3" fillId="35" borderId="24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20" fontId="8" fillId="35" borderId="33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3" fillId="8" borderId="22" xfId="0" applyFont="1" applyFill="1" applyBorder="1" applyAlignment="1">
      <alignment horizontal="left"/>
    </xf>
    <xf numFmtId="0" fontId="8" fillId="38" borderId="33" xfId="0" applyFont="1" applyFill="1" applyBorder="1" applyAlignment="1">
      <alignment horizontal="center"/>
    </xf>
    <xf numFmtId="0" fontId="9" fillId="38" borderId="34" xfId="0" applyFont="1" applyFill="1" applyBorder="1" applyAlignment="1">
      <alignment horizontal="left"/>
    </xf>
    <xf numFmtId="0" fontId="9" fillId="38" borderId="34" xfId="0" applyFont="1" applyFill="1" applyBorder="1" applyAlignment="1">
      <alignment/>
    </xf>
    <xf numFmtId="0" fontId="9" fillId="38" borderId="25" xfId="0" applyFont="1" applyFill="1" applyBorder="1" applyAlignment="1">
      <alignment horizontal="left"/>
    </xf>
    <xf numFmtId="0" fontId="9" fillId="38" borderId="26" xfId="0" applyFont="1" applyFill="1" applyBorder="1" applyAlignment="1">
      <alignment/>
    </xf>
    <xf numFmtId="0" fontId="9" fillId="38" borderId="26" xfId="0" applyFont="1" applyFill="1" applyBorder="1" applyAlignment="1">
      <alignment horizontal="left"/>
    </xf>
    <xf numFmtId="0" fontId="9" fillId="38" borderId="34" xfId="0" applyFont="1" applyFill="1" applyBorder="1" applyAlignment="1">
      <alignment horizontal="center"/>
    </xf>
    <xf numFmtId="0" fontId="3" fillId="8" borderId="18" xfId="0" applyFont="1" applyFill="1" applyBorder="1" applyAlignment="1">
      <alignment/>
    </xf>
    <xf numFmtId="0" fontId="3" fillId="8" borderId="19" xfId="0" applyFont="1" applyFill="1" applyBorder="1" applyAlignment="1">
      <alignment/>
    </xf>
    <xf numFmtId="0" fontId="3" fillId="8" borderId="17" xfId="0" applyFont="1" applyFill="1" applyBorder="1" applyAlignment="1">
      <alignment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5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20" fontId="8" fillId="37" borderId="33" xfId="0" applyNumberFormat="1" applyFont="1" applyFill="1" applyBorder="1" applyAlignment="1">
      <alignment horizontal="center"/>
    </xf>
    <xf numFmtId="0" fontId="8" fillId="35" borderId="33" xfId="0" applyFont="1" applyFill="1" applyBorder="1" applyAlignment="1">
      <alignment/>
    </xf>
    <xf numFmtId="0" fontId="8" fillId="35" borderId="34" xfId="0" applyFont="1" applyFill="1" applyBorder="1" applyAlignment="1">
      <alignment/>
    </xf>
    <xf numFmtId="0" fontId="2" fillId="35" borderId="34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left"/>
    </xf>
    <xf numFmtId="0" fontId="9" fillId="34" borderId="38" xfId="0" applyFont="1" applyFill="1" applyBorder="1" applyAlignment="1">
      <alignment/>
    </xf>
    <xf numFmtId="0" fontId="9" fillId="34" borderId="36" xfId="0" applyFont="1" applyFill="1" applyBorder="1" applyAlignment="1">
      <alignment horizontal="left"/>
    </xf>
    <xf numFmtId="0" fontId="9" fillId="34" borderId="36" xfId="0" applyFont="1" applyFill="1" applyBorder="1" applyAlignment="1">
      <alignment/>
    </xf>
    <xf numFmtId="0" fontId="9" fillId="34" borderId="38" xfId="0" applyFont="1" applyFill="1" applyBorder="1" applyAlignment="1">
      <alignment horizontal="left"/>
    </xf>
    <xf numFmtId="0" fontId="9" fillId="34" borderId="36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1" fontId="3" fillId="8" borderId="15" xfId="0" applyNumberFormat="1" applyFont="1" applyFill="1" applyBorder="1" applyAlignment="1">
      <alignment horizontal="center"/>
    </xf>
    <xf numFmtId="1" fontId="3" fillId="8" borderId="18" xfId="0" applyNumberFormat="1" applyFont="1" applyFill="1" applyBorder="1" applyAlignment="1">
      <alignment horizontal="center"/>
    </xf>
    <xf numFmtId="1" fontId="3" fillId="35" borderId="18" xfId="0" applyNumberFormat="1" applyFont="1" applyFill="1" applyBorder="1" applyAlignment="1">
      <alignment horizontal="center"/>
    </xf>
    <xf numFmtId="1" fontId="8" fillId="35" borderId="25" xfId="0" applyNumberFormat="1" applyFont="1" applyFill="1" applyBorder="1" applyAlignment="1">
      <alignment horizontal="center"/>
    </xf>
    <xf numFmtId="0" fontId="8" fillId="35" borderId="23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left"/>
    </xf>
    <xf numFmtId="0" fontId="9" fillId="38" borderId="13" xfId="0" applyFont="1" applyFill="1" applyBorder="1" applyAlignment="1">
      <alignment/>
    </xf>
    <xf numFmtId="0" fontId="9" fillId="38" borderId="11" xfId="0" applyFont="1" applyFill="1" applyBorder="1" applyAlignment="1">
      <alignment horizontal="left"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left"/>
    </xf>
    <xf numFmtId="0" fontId="9" fillId="38" borderId="19" xfId="0" applyFont="1" applyFill="1" applyBorder="1" applyAlignment="1">
      <alignment/>
    </xf>
    <xf numFmtId="0" fontId="9" fillId="38" borderId="17" xfId="0" applyFont="1" applyFill="1" applyBorder="1" applyAlignment="1">
      <alignment horizontal="left"/>
    </xf>
    <xf numFmtId="0" fontId="9" fillId="38" borderId="17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38" borderId="19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20" fontId="8" fillId="38" borderId="39" xfId="0" applyNumberFormat="1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40" xfId="0" applyFont="1" applyFill="1" applyBorder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9" fillId="38" borderId="37" xfId="0" applyFont="1" applyFill="1" applyBorder="1" applyAlignment="1">
      <alignment horizontal="left"/>
    </xf>
    <xf numFmtId="0" fontId="9" fillId="38" borderId="38" xfId="0" applyFont="1" applyFill="1" applyBorder="1" applyAlignment="1">
      <alignment/>
    </xf>
    <xf numFmtId="0" fontId="9" fillId="38" borderId="36" xfId="0" applyFont="1" applyFill="1" applyBorder="1" applyAlignment="1">
      <alignment horizontal="left"/>
    </xf>
    <xf numFmtId="0" fontId="9" fillId="38" borderId="36" xfId="0" applyFont="1" applyFill="1" applyBorder="1" applyAlignment="1">
      <alignment/>
    </xf>
    <xf numFmtId="0" fontId="9" fillId="38" borderId="38" xfId="0" applyFont="1" applyFill="1" applyBorder="1" applyAlignment="1">
      <alignment horizontal="left"/>
    </xf>
    <xf numFmtId="0" fontId="9" fillId="38" borderId="36" xfId="0" applyFont="1" applyFill="1" applyBorder="1" applyAlignment="1">
      <alignment horizontal="center"/>
    </xf>
    <xf numFmtId="20" fontId="8" fillId="36" borderId="41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1" fontId="3" fillId="36" borderId="15" xfId="0" applyNumberFormat="1" applyFont="1" applyFill="1" applyBorder="1" applyAlignment="1">
      <alignment horizontal="center"/>
    </xf>
    <xf numFmtId="20" fontId="8" fillId="36" borderId="33" xfId="0" applyNumberFormat="1" applyFon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0" fontId="8" fillId="36" borderId="33" xfId="0" applyFont="1" applyFill="1" applyBorder="1" applyAlignment="1">
      <alignment/>
    </xf>
    <xf numFmtId="0" fontId="8" fillId="36" borderId="25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2" fillId="36" borderId="34" xfId="0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/>
    </xf>
    <xf numFmtId="1" fontId="8" fillId="36" borderId="25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5" xfId="0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6" xfId="0" applyFont="1" applyFill="1" applyBorder="1" applyAlignment="1">
      <alignment/>
    </xf>
    <xf numFmtId="20" fontId="3" fillId="36" borderId="22" xfId="0" applyNumberFormat="1" applyFont="1" applyFill="1" applyBorder="1" applyAlignment="1">
      <alignment horizontal="left"/>
    </xf>
    <xf numFmtId="0" fontId="3" fillId="36" borderId="3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/>
    </xf>
    <xf numFmtId="0" fontId="3" fillId="36" borderId="22" xfId="0" applyFont="1" applyFill="1" applyBorder="1" applyAlignment="1">
      <alignment horizontal="left"/>
    </xf>
    <xf numFmtId="0" fontId="3" fillId="36" borderId="37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6" borderId="36" xfId="0" applyFont="1" applyFill="1" applyBorder="1" applyAlignment="1">
      <alignment horizontal="center"/>
    </xf>
    <xf numFmtId="1" fontId="8" fillId="36" borderId="37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6" borderId="24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1" fontId="3" fillId="36" borderId="25" xfId="0" applyNumberFormat="1" applyFont="1" applyFill="1" applyBorder="1" applyAlignment="1">
      <alignment horizontal="center"/>
    </xf>
    <xf numFmtId="1" fontId="3" fillId="36" borderId="26" xfId="0" applyNumberFormat="1" applyFont="1" applyFill="1" applyBorder="1" applyAlignment="1">
      <alignment horizontal="center"/>
    </xf>
    <xf numFmtId="0" fontId="8" fillId="35" borderId="42" xfId="0" applyFont="1" applyFill="1" applyBorder="1" applyAlignment="1">
      <alignment/>
    </xf>
    <xf numFmtId="0" fontId="8" fillId="36" borderId="38" xfId="0" applyFont="1" applyFill="1" applyBorder="1" applyAlignment="1">
      <alignment/>
    </xf>
    <xf numFmtId="0" fontId="8" fillId="36" borderId="36" xfId="0" applyFont="1" applyFill="1" applyBorder="1" applyAlignment="1">
      <alignment horizontal="center"/>
    </xf>
    <xf numFmtId="20" fontId="3" fillId="36" borderId="14" xfId="0" applyNumberFormat="1" applyFont="1" applyFill="1" applyBorder="1" applyAlignment="1">
      <alignment horizontal="left"/>
    </xf>
    <xf numFmtId="0" fontId="8" fillId="38" borderId="43" xfId="0" applyFont="1" applyFill="1" applyBorder="1" applyAlignment="1">
      <alignment horizontal="center"/>
    </xf>
    <xf numFmtId="0" fontId="9" fillId="38" borderId="38" xfId="0" applyFont="1" applyFill="1" applyBorder="1" applyAlignment="1">
      <alignment horizontal="center"/>
    </xf>
    <xf numFmtId="0" fontId="8" fillId="38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38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5" fillId="35" borderId="25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20" fontId="10" fillId="0" borderId="44" xfId="0" applyNumberFormat="1" applyFont="1" applyBorder="1" applyAlignment="1">
      <alignment horizontal="center"/>
    </xf>
    <xf numFmtId="0" fontId="5" fillId="36" borderId="39" xfId="0" applyFont="1" applyFill="1" applyBorder="1" applyAlignment="1">
      <alignment/>
    </xf>
    <xf numFmtId="0" fontId="10" fillId="0" borderId="34" xfId="0" applyFont="1" applyBorder="1" applyAlignment="1">
      <alignment/>
    </xf>
    <xf numFmtId="0" fontId="0" fillId="0" borderId="26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8" fillId="36" borderId="42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3" fillId="8" borderId="23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1" fontId="8" fillId="8" borderId="23" xfId="0" applyNumberFormat="1" applyFont="1" applyFill="1" applyBorder="1" applyAlignment="1">
      <alignment horizontal="center"/>
    </xf>
    <xf numFmtId="20" fontId="8" fillId="38" borderId="43" xfId="0" applyNumberFormat="1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20" fontId="8" fillId="35" borderId="22" xfId="0" applyNumberFormat="1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20" fontId="8" fillId="36" borderId="22" xfId="0" applyNumberFormat="1" applyFont="1" applyFill="1" applyBorder="1" applyAlignment="1">
      <alignment horizontal="center"/>
    </xf>
    <xf numFmtId="20" fontId="8" fillId="36" borderId="42" xfId="0" applyNumberFormat="1" applyFont="1" applyFill="1" applyBorder="1" applyAlignment="1">
      <alignment horizontal="center"/>
    </xf>
    <xf numFmtId="20" fontId="8" fillId="37" borderId="22" xfId="0" applyNumberFormat="1" applyFont="1" applyFill="1" applyBorder="1" applyAlignment="1">
      <alignment horizontal="center"/>
    </xf>
    <xf numFmtId="20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20" fontId="8" fillId="34" borderId="21" xfId="0" applyNumberFormat="1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9" fillId="34" borderId="23" xfId="0" applyFont="1" applyFill="1" applyBorder="1" applyAlignment="1">
      <alignment horizontal="left"/>
    </xf>
    <xf numFmtId="0" fontId="9" fillId="34" borderId="24" xfId="0" applyFont="1" applyFill="1" applyBorder="1" applyAlignment="1">
      <alignment/>
    </xf>
    <xf numFmtId="0" fontId="9" fillId="34" borderId="24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8.7109375" style="0" bestFit="1" customWidth="1"/>
    <col min="2" max="2" width="25.57421875" style="0" customWidth="1"/>
    <col min="3" max="3" width="5.00390625" style="0" bestFit="1" customWidth="1"/>
    <col min="4" max="4" width="2.7109375" style="0" bestFit="1" customWidth="1"/>
    <col min="5" max="5" width="6.57421875" style="0" customWidth="1"/>
    <col min="6" max="6" width="3.8515625" style="0" customWidth="1"/>
    <col min="7" max="7" width="5.00390625" style="0" customWidth="1"/>
    <col min="8" max="8" width="2.7109375" style="0" bestFit="1" customWidth="1"/>
    <col min="9" max="9" width="4.421875" style="0" customWidth="1"/>
    <col min="10" max="10" width="4.8515625" style="0" customWidth="1"/>
    <col min="11" max="11" width="4.00390625" style="0" customWidth="1"/>
    <col min="12" max="12" width="3.140625" style="0" customWidth="1"/>
    <col min="13" max="13" width="4.421875" style="0" customWidth="1"/>
    <col min="14" max="14" width="2.7109375" style="0" bestFit="1" customWidth="1"/>
    <col min="15" max="15" width="6.00390625" style="0" customWidth="1"/>
    <col min="16" max="16" width="12.7109375" style="0" bestFit="1" customWidth="1"/>
    <col min="17" max="17" width="28.421875" style="0" customWidth="1"/>
    <col min="18" max="18" width="4.28125" style="0" customWidth="1"/>
    <col min="19" max="19" width="4.140625" style="0" customWidth="1"/>
    <col min="20" max="20" width="6.57421875" style="0" bestFit="1" customWidth="1"/>
    <col min="21" max="21" width="4.140625" style="0" customWidth="1"/>
    <col min="22" max="22" width="3.140625" style="0" customWidth="1"/>
    <col min="23" max="23" width="2.7109375" style="0" bestFit="1" customWidth="1"/>
    <col min="24" max="24" width="4.140625" style="0" customWidth="1"/>
    <col min="25" max="25" width="4.57421875" style="0" customWidth="1"/>
    <col min="26" max="26" width="4.140625" style="0" customWidth="1"/>
    <col min="27" max="27" width="3.8515625" style="0" customWidth="1"/>
    <col min="28" max="28" width="2.8515625" style="0" customWidth="1"/>
    <col min="29" max="29" width="3.421875" style="0" customWidth="1"/>
    <col min="30" max="30" width="6.28125" style="0" bestFit="1" customWidth="1"/>
    <col min="31" max="31" width="8.7109375" style="0" bestFit="1" customWidth="1"/>
    <col min="32" max="32" width="25.421875" style="0" customWidth="1"/>
    <col min="33" max="33" width="4.140625" style="0" customWidth="1"/>
    <col min="34" max="34" width="2.7109375" style="0" bestFit="1" customWidth="1"/>
    <col min="35" max="35" width="3.7109375" style="0" customWidth="1"/>
    <col min="36" max="36" width="2.140625" style="0" bestFit="1" customWidth="1"/>
    <col min="37" max="37" width="4.57421875" style="0" customWidth="1"/>
    <col min="38" max="38" width="2.7109375" style="0" bestFit="1" customWidth="1"/>
    <col min="39" max="39" width="5.421875" style="0" customWidth="1"/>
    <col min="40" max="40" width="3.7109375" style="0" customWidth="1"/>
    <col min="41" max="41" width="5.140625" style="0" bestFit="1" customWidth="1"/>
    <col min="42" max="42" width="2.7109375" style="0" bestFit="1" customWidth="1"/>
    <col min="43" max="43" width="4.00390625" style="0" bestFit="1" customWidth="1"/>
    <col min="44" max="44" width="2.7109375" style="0" bestFit="1" customWidth="1"/>
    <col min="45" max="45" width="9.421875" style="0" bestFit="1" customWidth="1"/>
  </cols>
  <sheetData>
    <row r="1" spans="1:30" ht="15.75">
      <c r="A1" s="1"/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"/>
    </row>
    <row r="2" spans="1:30" ht="18">
      <c r="A2" s="1"/>
      <c r="B2" s="2"/>
      <c r="E2" s="38"/>
      <c r="F2" s="38" t="s">
        <v>52</v>
      </c>
      <c r="G2" s="38"/>
      <c r="H2" s="38"/>
      <c r="I2" s="38"/>
      <c r="J2" s="38" t="s">
        <v>51</v>
      </c>
      <c r="K2" s="38"/>
      <c r="L2" s="7"/>
      <c r="M2" s="7"/>
      <c r="N2" s="7"/>
      <c r="R2" s="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3"/>
    </row>
    <row r="3" spans="1:30" ht="19.5">
      <c r="A3" s="1"/>
      <c r="B3" s="2"/>
      <c r="E3" s="39"/>
      <c r="F3" s="39" t="s">
        <v>50</v>
      </c>
      <c r="G3" s="39"/>
      <c r="H3" s="39"/>
      <c r="I3" s="39"/>
      <c r="J3" s="7"/>
      <c r="K3" s="7"/>
      <c r="L3" s="7"/>
      <c r="M3" s="7"/>
      <c r="N3" s="7"/>
      <c r="O3" s="10" t="s">
        <v>0</v>
      </c>
      <c r="P3" s="84" t="s">
        <v>0</v>
      </c>
      <c r="R3" s="9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"/>
    </row>
    <row r="4" spans="1:32" ht="24.75">
      <c r="A4" s="1"/>
      <c r="B4" s="2"/>
      <c r="E4" s="7"/>
      <c r="F4" s="7"/>
      <c r="G4" s="7"/>
      <c r="H4" s="7"/>
      <c r="I4" s="7"/>
      <c r="J4" s="7"/>
      <c r="K4" s="7"/>
      <c r="L4" s="7"/>
      <c r="M4" s="7"/>
      <c r="N4" s="7" t="s">
        <v>0</v>
      </c>
      <c r="O4" s="10" t="s">
        <v>0</v>
      </c>
      <c r="P4" s="7" t="s">
        <v>0</v>
      </c>
      <c r="R4" s="9"/>
      <c r="S4" s="15" t="s">
        <v>43</v>
      </c>
      <c r="T4" s="16"/>
      <c r="U4" s="16"/>
      <c r="V4" s="16"/>
      <c r="W4" s="17"/>
      <c r="X4" s="17"/>
      <c r="Y4" s="17"/>
      <c r="Z4" s="17"/>
      <c r="AA4" s="17"/>
      <c r="AB4" s="17"/>
      <c r="AC4" s="17"/>
      <c r="AD4" s="17"/>
      <c r="AE4" s="16"/>
      <c r="AF4" s="65"/>
    </row>
    <row r="5" spans="1:30" ht="19.5">
      <c r="A5" s="11"/>
      <c r="B5" s="66">
        <f>TIME(0,2,0)</f>
        <v>0.001388888888888889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9"/>
      <c r="S5" s="6"/>
      <c r="T5" s="6"/>
      <c r="U5" s="6"/>
      <c r="V5" s="6"/>
      <c r="W5" s="6"/>
      <c r="X5" s="6"/>
      <c r="Y5" s="6"/>
      <c r="Z5" s="6"/>
      <c r="AA5" s="6"/>
      <c r="AB5" s="11"/>
      <c r="AC5" s="11"/>
      <c r="AD5" s="11"/>
    </row>
    <row r="6" spans="1:30" ht="19.5">
      <c r="A6" s="11"/>
      <c r="B6" s="11"/>
      <c r="C6" s="11"/>
      <c r="D6" s="11"/>
      <c r="E6" s="1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9"/>
      <c r="S6" s="6"/>
      <c r="T6" s="6"/>
      <c r="U6" s="6"/>
      <c r="V6" s="6"/>
      <c r="W6" s="6"/>
      <c r="X6" s="6"/>
      <c r="Y6" s="6"/>
      <c r="Z6" s="6"/>
      <c r="AA6" s="6"/>
      <c r="AB6" s="11"/>
      <c r="AC6" s="11"/>
      <c r="AD6" s="11"/>
    </row>
    <row r="7" spans="1:45" ht="27">
      <c r="A7" s="275" t="s">
        <v>49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</row>
    <row r="8" ht="15">
      <c r="AE8" s="104"/>
    </row>
    <row r="10" spans="1:45" ht="19.5">
      <c r="A10" s="4"/>
      <c r="B10" s="10" t="s">
        <v>56</v>
      </c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 t="s">
        <v>0</v>
      </c>
      <c r="P10" s="4"/>
      <c r="Q10" s="10" t="s">
        <v>45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1"/>
      <c r="AF10" s="10" t="s">
        <v>46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21">
      <c r="A11" s="4"/>
      <c r="B11" s="68"/>
      <c r="C11" s="67" t="s">
        <v>53</v>
      </c>
      <c r="D11" s="14"/>
      <c r="E11" s="14"/>
      <c r="F11" s="8"/>
      <c r="G11" s="14"/>
      <c r="H11" s="68"/>
      <c r="I11" s="68"/>
      <c r="J11" s="68"/>
      <c r="K11" s="68"/>
      <c r="L11" s="10"/>
      <c r="M11" s="10"/>
      <c r="N11" s="10"/>
      <c r="O11" s="10"/>
      <c r="P11" s="10"/>
      <c r="Q11" s="68"/>
      <c r="R11" s="10"/>
      <c r="S11" s="67" t="s">
        <v>54</v>
      </c>
      <c r="T11" s="8"/>
      <c r="U11" s="10"/>
      <c r="V11" s="10"/>
      <c r="W11" s="68"/>
      <c r="X11" s="68"/>
      <c r="Y11" s="68"/>
      <c r="Z11" s="68"/>
      <c r="AA11" s="14"/>
      <c r="AB11" s="10"/>
      <c r="AC11" s="10"/>
      <c r="AD11" s="10"/>
      <c r="AE11" s="14"/>
      <c r="AF11" s="69"/>
      <c r="AH11" s="67" t="s">
        <v>55</v>
      </c>
      <c r="AQ11" s="14"/>
      <c r="AR11" s="14"/>
      <c r="AS11" s="14"/>
    </row>
    <row r="12" spans="18:30" ht="15.75" thickBot="1"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47" ht="15.75" thickBot="1">
      <c r="A13" s="18" t="s">
        <v>1</v>
      </c>
      <c r="B13" s="19" t="s">
        <v>64</v>
      </c>
      <c r="C13" s="20" t="s">
        <v>2</v>
      </c>
      <c r="D13" s="21"/>
      <c r="E13" s="22" t="s">
        <v>3</v>
      </c>
      <c r="F13" s="23"/>
      <c r="G13" s="20" t="s">
        <v>4</v>
      </c>
      <c r="H13" s="21"/>
      <c r="I13" s="23" t="s">
        <v>32</v>
      </c>
      <c r="J13" s="23"/>
      <c r="K13" s="22" t="s">
        <v>5</v>
      </c>
      <c r="L13" s="22"/>
      <c r="M13" s="20" t="s">
        <v>6</v>
      </c>
      <c r="N13" s="24"/>
      <c r="O13" s="119" t="s">
        <v>7</v>
      </c>
      <c r="P13" s="157" t="s">
        <v>1</v>
      </c>
      <c r="Q13" s="106" t="s">
        <v>58</v>
      </c>
      <c r="R13" s="107" t="s">
        <v>2</v>
      </c>
      <c r="S13" s="108"/>
      <c r="T13" s="109" t="s">
        <v>3</v>
      </c>
      <c r="U13" s="110"/>
      <c r="V13" s="107" t="s">
        <v>4</v>
      </c>
      <c r="W13" s="108"/>
      <c r="X13" s="108" t="s">
        <v>32</v>
      </c>
      <c r="Y13" s="108"/>
      <c r="Z13" s="109" t="s">
        <v>5</v>
      </c>
      <c r="AA13" s="111"/>
      <c r="AB13" s="107" t="s">
        <v>6</v>
      </c>
      <c r="AC13" s="112"/>
      <c r="AD13" s="158" t="s">
        <v>7</v>
      </c>
      <c r="AE13" s="257" t="s">
        <v>1</v>
      </c>
      <c r="AF13" s="220" t="s">
        <v>60</v>
      </c>
      <c r="AG13" s="161" t="s">
        <v>2</v>
      </c>
      <c r="AH13" s="162"/>
      <c r="AI13" s="163" t="s">
        <v>3</v>
      </c>
      <c r="AJ13" s="164"/>
      <c r="AK13" s="161" t="s">
        <v>4</v>
      </c>
      <c r="AL13" s="162"/>
      <c r="AM13" s="164" t="s">
        <v>32</v>
      </c>
      <c r="AN13" s="164"/>
      <c r="AO13" s="163" t="s">
        <v>5</v>
      </c>
      <c r="AP13" s="163"/>
      <c r="AQ13" s="161" t="s">
        <v>6</v>
      </c>
      <c r="AR13" s="221"/>
      <c r="AS13" s="222" t="s">
        <v>7</v>
      </c>
      <c r="AT13" s="122"/>
      <c r="AU13" s="122"/>
    </row>
    <row r="14" spans="1:47" ht="15">
      <c r="A14" s="103">
        <v>0.375</v>
      </c>
      <c r="B14" s="25" t="s">
        <v>8</v>
      </c>
      <c r="C14" s="26">
        <v>1</v>
      </c>
      <c r="D14" s="27">
        <v>2</v>
      </c>
      <c r="E14" s="28"/>
      <c r="F14" s="28">
        <v>2</v>
      </c>
      <c r="G14" s="26">
        <v>5</v>
      </c>
      <c r="H14" s="27">
        <v>3</v>
      </c>
      <c r="I14" s="28"/>
      <c r="J14" s="27">
        <v>1</v>
      </c>
      <c r="K14" s="28">
        <v>3</v>
      </c>
      <c r="L14" s="29">
        <v>5</v>
      </c>
      <c r="M14" s="30">
        <v>3</v>
      </c>
      <c r="N14" s="31">
        <v>2</v>
      </c>
      <c r="O14" s="30">
        <f aca="true" t="shared" si="0" ref="O14:O22">SUM(C14:N14)</f>
        <v>27</v>
      </c>
      <c r="P14" s="173">
        <v>0.375</v>
      </c>
      <c r="Q14" s="181" t="s">
        <v>41</v>
      </c>
      <c r="R14" s="182"/>
      <c r="S14" s="182"/>
      <c r="T14" s="183"/>
      <c r="U14" s="184">
        <v>1</v>
      </c>
      <c r="V14" s="182"/>
      <c r="W14" s="184">
        <v>1</v>
      </c>
      <c r="X14" s="182"/>
      <c r="Y14" s="182">
        <v>2</v>
      </c>
      <c r="Z14" s="183"/>
      <c r="AA14" s="184"/>
      <c r="AB14" s="182">
        <v>1</v>
      </c>
      <c r="AC14" s="184"/>
      <c r="AD14" s="185">
        <f aca="true" t="shared" si="1" ref="AD14:AD26">SUM(R14:AC14)</f>
        <v>5</v>
      </c>
      <c r="AE14" s="173">
        <v>0.5</v>
      </c>
      <c r="AF14" s="186" t="s">
        <v>21</v>
      </c>
      <c r="AG14" s="187">
        <v>1</v>
      </c>
      <c r="AH14" s="189"/>
      <c r="AI14" s="188"/>
      <c r="AJ14" s="188"/>
      <c r="AK14" s="187"/>
      <c r="AL14" s="189"/>
      <c r="AM14" s="188"/>
      <c r="AN14" s="189"/>
      <c r="AO14" s="169">
        <v>1</v>
      </c>
      <c r="AP14" s="169">
        <v>1</v>
      </c>
      <c r="AQ14" s="170">
        <v>1</v>
      </c>
      <c r="AR14" s="171"/>
      <c r="AS14" s="174">
        <f>SUM(AG14:AR14)</f>
        <v>4</v>
      </c>
      <c r="AT14" s="122"/>
      <c r="AU14" s="122"/>
    </row>
    <row r="15" spans="1:47" ht="15">
      <c r="A15" s="103">
        <f aca="true" t="shared" si="2" ref="A15:A23">+A14+$B$5*O14</f>
        <v>0.4125</v>
      </c>
      <c r="B15" s="25" t="s">
        <v>36</v>
      </c>
      <c r="C15" s="26"/>
      <c r="D15" s="27">
        <v>1</v>
      </c>
      <c r="E15" s="28"/>
      <c r="F15" s="28"/>
      <c r="G15" s="26"/>
      <c r="H15" s="27"/>
      <c r="I15" s="28"/>
      <c r="J15" s="27"/>
      <c r="K15" s="28">
        <v>1</v>
      </c>
      <c r="L15" s="29"/>
      <c r="M15" s="30">
        <v>2</v>
      </c>
      <c r="N15" s="31"/>
      <c r="O15" s="30">
        <f t="shared" si="0"/>
        <v>4</v>
      </c>
      <c r="P15" s="173">
        <f aca="true" t="shared" si="3" ref="P15:P27">+P14+$B$5*AD14</f>
        <v>0.3819444444444444</v>
      </c>
      <c r="Q15" s="186" t="s">
        <v>44</v>
      </c>
      <c r="R15" s="187"/>
      <c r="S15" s="188"/>
      <c r="T15" s="187"/>
      <c r="U15" s="189"/>
      <c r="V15" s="188">
        <v>1</v>
      </c>
      <c r="W15" s="189"/>
      <c r="X15" s="188"/>
      <c r="Y15" s="188">
        <v>1</v>
      </c>
      <c r="Z15" s="187"/>
      <c r="AA15" s="189"/>
      <c r="AB15" s="188"/>
      <c r="AC15" s="189"/>
      <c r="AD15" s="185">
        <f t="shared" si="1"/>
        <v>2</v>
      </c>
      <c r="AE15" s="173">
        <f>+AE14+$B$5*AS14</f>
        <v>0.5055555555555555</v>
      </c>
      <c r="AF15" s="201" t="s">
        <v>70</v>
      </c>
      <c r="AG15" s="192"/>
      <c r="AH15" s="193"/>
      <c r="AI15" s="191"/>
      <c r="AJ15" s="191"/>
      <c r="AK15" s="192"/>
      <c r="AL15" s="193"/>
      <c r="AM15" s="191"/>
      <c r="AN15" s="193"/>
      <c r="AO15" s="199">
        <v>1</v>
      </c>
      <c r="AP15" s="199">
        <v>1</v>
      </c>
      <c r="AQ15" s="185"/>
      <c r="AR15" s="194"/>
      <c r="AS15" s="172">
        <f>SUM(AG15:AR15)</f>
        <v>2</v>
      </c>
      <c r="AT15" s="122"/>
      <c r="AU15" s="122"/>
    </row>
    <row r="16" spans="1:47" ht="15">
      <c r="A16" s="103">
        <f t="shared" si="2"/>
        <v>0.4180555555555555</v>
      </c>
      <c r="B16" s="70" t="s">
        <v>33</v>
      </c>
      <c r="C16" s="26"/>
      <c r="D16" s="27"/>
      <c r="E16" s="28"/>
      <c r="F16" s="28"/>
      <c r="G16" s="26">
        <v>1</v>
      </c>
      <c r="H16" s="27">
        <v>1</v>
      </c>
      <c r="I16" s="28"/>
      <c r="J16" s="27">
        <v>1</v>
      </c>
      <c r="K16" s="28"/>
      <c r="L16" s="29"/>
      <c r="M16" s="30"/>
      <c r="N16" s="31"/>
      <c r="O16" s="30">
        <f t="shared" si="0"/>
        <v>3</v>
      </c>
      <c r="P16" s="173">
        <f t="shared" si="3"/>
        <v>0.3847222222222222</v>
      </c>
      <c r="Q16" s="186" t="s">
        <v>48</v>
      </c>
      <c r="R16" s="187"/>
      <c r="S16" s="188"/>
      <c r="T16" s="187"/>
      <c r="U16" s="189"/>
      <c r="V16" s="188"/>
      <c r="W16" s="189">
        <v>1</v>
      </c>
      <c r="X16" s="188">
        <v>1</v>
      </c>
      <c r="Y16" s="188"/>
      <c r="Z16" s="187"/>
      <c r="AA16" s="189">
        <v>1</v>
      </c>
      <c r="AB16" s="188"/>
      <c r="AC16" s="189"/>
      <c r="AD16" s="170">
        <f t="shared" si="1"/>
        <v>3</v>
      </c>
      <c r="AE16" s="173">
        <f>+AE15+$B$5*AS15</f>
        <v>0.5083333333333333</v>
      </c>
      <c r="AF16" s="201" t="s">
        <v>38</v>
      </c>
      <c r="AG16" s="192"/>
      <c r="AH16" s="193"/>
      <c r="AI16" s="191"/>
      <c r="AJ16" s="191"/>
      <c r="AK16" s="192"/>
      <c r="AL16" s="193"/>
      <c r="AM16" s="191"/>
      <c r="AN16" s="193"/>
      <c r="AO16" s="199" t="s">
        <v>0</v>
      </c>
      <c r="AP16" s="199" t="s">
        <v>0</v>
      </c>
      <c r="AQ16" s="185">
        <v>1</v>
      </c>
      <c r="AR16" s="194"/>
      <c r="AS16" s="172">
        <f>SUM(AG16:AR16)</f>
        <v>1</v>
      </c>
      <c r="AT16" s="122"/>
      <c r="AU16" s="122"/>
    </row>
    <row r="17" spans="1:47" ht="15">
      <c r="A17" s="103">
        <f t="shared" si="2"/>
        <v>0.42222222222222217</v>
      </c>
      <c r="B17" s="97" t="s">
        <v>69</v>
      </c>
      <c r="C17" s="75"/>
      <c r="D17" s="76"/>
      <c r="E17" s="74"/>
      <c r="F17" s="74"/>
      <c r="G17" s="75"/>
      <c r="H17" s="76"/>
      <c r="I17" s="74"/>
      <c r="J17" s="76"/>
      <c r="K17" s="74">
        <v>1</v>
      </c>
      <c r="L17" s="98"/>
      <c r="M17" s="99"/>
      <c r="N17" s="100"/>
      <c r="O17" s="99">
        <f t="shared" si="0"/>
        <v>1</v>
      </c>
      <c r="P17" s="173">
        <f t="shared" si="3"/>
        <v>0.38888888888888884</v>
      </c>
      <c r="Q17" s="181" t="s">
        <v>35</v>
      </c>
      <c r="R17" s="182"/>
      <c r="S17" s="182"/>
      <c r="T17" s="183">
        <v>3</v>
      </c>
      <c r="U17" s="184"/>
      <c r="V17" s="182"/>
      <c r="W17" s="184"/>
      <c r="X17" s="182"/>
      <c r="Y17" s="182"/>
      <c r="Z17" s="183"/>
      <c r="AA17" s="184"/>
      <c r="AB17" s="182">
        <v>1</v>
      </c>
      <c r="AC17" s="184">
        <v>1</v>
      </c>
      <c r="AD17" s="185">
        <f t="shared" si="1"/>
        <v>5</v>
      </c>
      <c r="AE17" s="173">
        <f>+AE16+$B$5*AS16</f>
        <v>0.5097222222222222</v>
      </c>
      <c r="AF17" s="201" t="s">
        <v>71</v>
      </c>
      <c r="AG17" s="192"/>
      <c r="AH17" s="193"/>
      <c r="AI17" s="191"/>
      <c r="AJ17" s="191"/>
      <c r="AK17" s="192"/>
      <c r="AL17" s="193"/>
      <c r="AM17" s="191"/>
      <c r="AN17" s="193"/>
      <c r="AO17" s="199">
        <v>1</v>
      </c>
      <c r="AP17" s="199">
        <v>1</v>
      </c>
      <c r="AQ17" s="185" t="s">
        <v>0</v>
      </c>
      <c r="AR17" s="194"/>
      <c r="AS17" s="172">
        <f>SUM(AG17:AR17)</f>
        <v>2</v>
      </c>
      <c r="AT17" s="122"/>
      <c r="AU17" s="122"/>
    </row>
    <row r="18" spans="1:47" ht="15.75" thickBot="1">
      <c r="A18" s="103">
        <f t="shared" si="2"/>
        <v>0.42361111111111105</v>
      </c>
      <c r="B18" s="32" t="s">
        <v>9</v>
      </c>
      <c r="C18" s="26"/>
      <c r="D18" s="27">
        <v>1</v>
      </c>
      <c r="E18" s="28"/>
      <c r="F18" s="28"/>
      <c r="G18" s="26"/>
      <c r="H18" s="27">
        <v>2</v>
      </c>
      <c r="I18" s="28"/>
      <c r="J18" s="27"/>
      <c r="K18" s="28"/>
      <c r="L18" s="31">
        <v>2</v>
      </c>
      <c r="M18" s="77">
        <v>2</v>
      </c>
      <c r="N18" s="78"/>
      <c r="O18" s="77">
        <f t="shared" si="0"/>
        <v>7</v>
      </c>
      <c r="P18" s="173">
        <f t="shared" si="3"/>
        <v>0.39583333333333326</v>
      </c>
      <c r="Q18" s="181" t="s">
        <v>26</v>
      </c>
      <c r="R18" s="182"/>
      <c r="S18" s="182"/>
      <c r="T18" s="183"/>
      <c r="U18" s="184"/>
      <c r="V18" s="182"/>
      <c r="W18" s="184"/>
      <c r="X18" s="182"/>
      <c r="Y18" s="182"/>
      <c r="Z18" s="183"/>
      <c r="AA18" s="184"/>
      <c r="AB18" s="182">
        <v>2</v>
      </c>
      <c r="AC18" s="184">
        <v>1</v>
      </c>
      <c r="AD18" s="185">
        <f t="shared" si="1"/>
        <v>3</v>
      </c>
      <c r="AE18" s="173">
        <f>+AE17+$B$5*AS17</f>
        <v>0.5125</v>
      </c>
      <c r="AF18" s="196" t="s">
        <v>22</v>
      </c>
      <c r="AG18" s="202"/>
      <c r="AH18" s="203"/>
      <c r="AI18" s="203"/>
      <c r="AJ18" s="203"/>
      <c r="AK18" s="196" t="s">
        <v>10</v>
      </c>
      <c r="AL18" s="203"/>
      <c r="AM18" s="203"/>
      <c r="AN18" s="203"/>
      <c r="AO18" s="204"/>
      <c r="AP18" s="204"/>
      <c r="AQ18" s="204"/>
      <c r="AR18" s="204"/>
      <c r="AS18" s="205">
        <f>SUM(AS14:AS17)</f>
        <v>9</v>
      </c>
      <c r="AT18" s="122"/>
      <c r="AU18" s="122"/>
    </row>
    <row r="19" spans="1:47" ht="15">
      <c r="A19" s="103">
        <f t="shared" si="2"/>
        <v>0.4333333333333333</v>
      </c>
      <c r="B19" s="25" t="s">
        <v>31</v>
      </c>
      <c r="C19" s="26">
        <v>2</v>
      </c>
      <c r="D19" s="27"/>
      <c r="E19" s="28"/>
      <c r="F19" s="28">
        <v>2</v>
      </c>
      <c r="G19" s="26"/>
      <c r="H19" s="27">
        <v>2</v>
      </c>
      <c r="I19" s="28">
        <v>1</v>
      </c>
      <c r="J19" s="27"/>
      <c r="K19" s="28">
        <v>1</v>
      </c>
      <c r="L19" s="29">
        <v>1</v>
      </c>
      <c r="M19" s="30">
        <v>1</v>
      </c>
      <c r="N19" s="31">
        <v>1</v>
      </c>
      <c r="O19" s="30">
        <f t="shared" si="0"/>
        <v>11</v>
      </c>
      <c r="P19" s="173">
        <f t="shared" si="3"/>
        <v>0.3999999999999999</v>
      </c>
      <c r="Q19" s="181" t="s">
        <v>72</v>
      </c>
      <c r="R19" s="182"/>
      <c r="S19" s="182"/>
      <c r="T19" s="183"/>
      <c r="U19" s="184"/>
      <c r="V19" s="182"/>
      <c r="W19" s="184"/>
      <c r="X19" s="182"/>
      <c r="Y19" s="182"/>
      <c r="Z19" s="183"/>
      <c r="AA19" s="184"/>
      <c r="AB19" s="182">
        <v>1</v>
      </c>
      <c r="AC19" s="184" t="s">
        <v>0</v>
      </c>
      <c r="AD19" s="185">
        <f t="shared" si="1"/>
        <v>1</v>
      </c>
      <c r="AE19" s="260" t="s">
        <v>1</v>
      </c>
      <c r="AF19" s="149" t="s">
        <v>77</v>
      </c>
      <c r="AG19" s="150" t="s">
        <v>2</v>
      </c>
      <c r="AH19" s="151"/>
      <c r="AI19" s="152" t="s">
        <v>3</v>
      </c>
      <c r="AJ19" s="153"/>
      <c r="AK19" s="150" t="s">
        <v>4</v>
      </c>
      <c r="AL19" s="151"/>
      <c r="AM19" s="154" t="s">
        <v>32</v>
      </c>
      <c r="AN19" s="153"/>
      <c r="AO19" s="152" t="s">
        <v>5</v>
      </c>
      <c r="AP19" s="152"/>
      <c r="AQ19" s="150" t="s">
        <v>6</v>
      </c>
      <c r="AR19" s="155"/>
      <c r="AS19" s="156" t="s">
        <v>7</v>
      </c>
      <c r="AT19" s="122"/>
      <c r="AU19" s="122"/>
    </row>
    <row r="20" spans="1:47" ht="15">
      <c r="A20" s="103">
        <f t="shared" si="2"/>
        <v>0.44861111111111107</v>
      </c>
      <c r="B20" s="32" t="s">
        <v>37</v>
      </c>
      <c r="C20" s="26"/>
      <c r="D20" s="27"/>
      <c r="E20" s="28" t="s">
        <v>0</v>
      </c>
      <c r="F20" s="28" t="s">
        <v>0</v>
      </c>
      <c r="G20" s="26"/>
      <c r="H20" s="27"/>
      <c r="I20" s="28"/>
      <c r="J20" s="27"/>
      <c r="K20" s="28"/>
      <c r="L20" s="29"/>
      <c r="M20" s="30">
        <v>1</v>
      </c>
      <c r="N20" s="31"/>
      <c r="O20" s="30">
        <f t="shared" si="0"/>
        <v>1</v>
      </c>
      <c r="P20" s="173">
        <f t="shared" si="3"/>
        <v>0.4013888888888888</v>
      </c>
      <c r="Q20" s="181" t="s">
        <v>25</v>
      </c>
      <c r="R20" s="182"/>
      <c r="S20" s="182"/>
      <c r="T20" s="183"/>
      <c r="U20" s="184"/>
      <c r="V20" s="182"/>
      <c r="W20" s="184"/>
      <c r="X20" s="182"/>
      <c r="Y20" s="182">
        <v>2</v>
      </c>
      <c r="Z20" s="183"/>
      <c r="AA20" s="184"/>
      <c r="AB20" s="182">
        <v>2</v>
      </c>
      <c r="AC20" s="184">
        <v>1</v>
      </c>
      <c r="AD20" s="185">
        <f t="shared" si="1"/>
        <v>5</v>
      </c>
      <c r="AE20" s="173">
        <v>0.5208333333333334</v>
      </c>
      <c r="AF20" s="197" t="s">
        <v>47</v>
      </c>
      <c r="AG20" s="176"/>
      <c r="AH20" s="198"/>
      <c r="AI20" s="183"/>
      <c r="AJ20" s="184"/>
      <c r="AK20" s="182"/>
      <c r="AL20" s="184"/>
      <c r="AM20" s="182"/>
      <c r="AN20" s="184"/>
      <c r="AO20" s="199"/>
      <c r="AP20" s="199"/>
      <c r="AQ20" s="185">
        <v>2</v>
      </c>
      <c r="AR20" s="194"/>
      <c r="AS20" s="172">
        <f>SUM(AG20:AR20)</f>
        <v>2</v>
      </c>
      <c r="AT20" s="122"/>
      <c r="AU20" s="122"/>
    </row>
    <row r="21" spans="1:47" ht="15">
      <c r="A21" s="103">
        <f t="shared" si="2"/>
        <v>0.44999999999999996</v>
      </c>
      <c r="B21" s="32" t="s">
        <v>34</v>
      </c>
      <c r="C21" s="26"/>
      <c r="D21" s="27"/>
      <c r="E21" s="28">
        <v>2</v>
      </c>
      <c r="F21" s="28">
        <v>1</v>
      </c>
      <c r="G21" s="26"/>
      <c r="H21" s="27"/>
      <c r="I21" s="28"/>
      <c r="J21" s="27"/>
      <c r="K21" s="28"/>
      <c r="L21" s="29"/>
      <c r="M21" s="30"/>
      <c r="N21" s="31"/>
      <c r="O21" s="30">
        <f t="shared" si="0"/>
        <v>3</v>
      </c>
      <c r="P21" s="173">
        <f t="shared" si="3"/>
        <v>0.4083333333333332</v>
      </c>
      <c r="Q21" s="181" t="s">
        <v>42</v>
      </c>
      <c r="R21" s="182">
        <v>1</v>
      </c>
      <c r="S21" s="182">
        <v>1</v>
      </c>
      <c r="T21" s="183"/>
      <c r="U21" s="184">
        <v>1</v>
      </c>
      <c r="V21" s="182"/>
      <c r="W21" s="184"/>
      <c r="X21" s="182"/>
      <c r="Y21" s="182"/>
      <c r="Z21" s="183"/>
      <c r="AA21" s="184"/>
      <c r="AB21" s="182">
        <v>1</v>
      </c>
      <c r="AC21" s="184">
        <v>1</v>
      </c>
      <c r="AD21" s="185">
        <f t="shared" si="1"/>
        <v>5</v>
      </c>
      <c r="AE21" s="261">
        <f>+AE20+$B$5*AS20</f>
        <v>0.5236111111111111</v>
      </c>
      <c r="AF21" s="219" t="s">
        <v>39</v>
      </c>
      <c r="AG21" s="200"/>
      <c r="AH21" s="182">
        <v>1</v>
      </c>
      <c r="AI21" s="183">
        <v>3</v>
      </c>
      <c r="AJ21" s="184">
        <v>1</v>
      </c>
      <c r="AK21" s="182">
        <v>2</v>
      </c>
      <c r="AL21" s="184">
        <v>1</v>
      </c>
      <c r="AM21" s="182"/>
      <c r="AN21" s="184"/>
      <c r="AO21" s="199">
        <v>1</v>
      </c>
      <c r="AP21" s="199">
        <v>1</v>
      </c>
      <c r="AQ21" s="185">
        <v>1</v>
      </c>
      <c r="AR21" s="194">
        <v>2</v>
      </c>
      <c r="AS21" s="172">
        <f>SUM(AG21:AR21)</f>
        <v>13</v>
      </c>
      <c r="AT21" s="122"/>
      <c r="AU21" s="122"/>
    </row>
    <row r="22" spans="1:47" ht="15.75" thickBot="1">
      <c r="A22" s="103">
        <f t="shared" si="2"/>
        <v>0.4541666666666666</v>
      </c>
      <c r="B22" s="25" t="s">
        <v>11</v>
      </c>
      <c r="C22" s="26">
        <v>2</v>
      </c>
      <c r="D22" s="27">
        <v>2</v>
      </c>
      <c r="E22" s="28"/>
      <c r="F22" s="28"/>
      <c r="G22" s="26">
        <v>1</v>
      </c>
      <c r="H22" s="27">
        <v>1</v>
      </c>
      <c r="I22" s="28" t="s">
        <v>0</v>
      </c>
      <c r="J22" s="27">
        <v>1</v>
      </c>
      <c r="K22" s="28">
        <v>1</v>
      </c>
      <c r="L22" s="28"/>
      <c r="M22" s="26">
        <v>1</v>
      </c>
      <c r="N22" s="27">
        <v>1</v>
      </c>
      <c r="O22" s="30">
        <f t="shared" si="0"/>
        <v>10</v>
      </c>
      <c r="P22" s="173">
        <f t="shared" si="3"/>
        <v>0.41527777777777763</v>
      </c>
      <c r="Q22" s="181" t="s">
        <v>27</v>
      </c>
      <c r="R22" s="182"/>
      <c r="S22" s="182"/>
      <c r="T22" s="183"/>
      <c r="U22" s="184"/>
      <c r="V22" s="182"/>
      <c r="W22" s="184"/>
      <c r="X22" s="182"/>
      <c r="Y22" s="182">
        <v>1</v>
      </c>
      <c r="Z22" s="183"/>
      <c r="AA22" s="184">
        <v>1</v>
      </c>
      <c r="AB22" s="182"/>
      <c r="AC22" s="184">
        <v>1</v>
      </c>
      <c r="AD22" s="185">
        <f t="shared" si="1"/>
        <v>3</v>
      </c>
      <c r="AE22" s="262">
        <f>+AE21+$B$5*AS21</f>
        <v>0.5416666666666667</v>
      </c>
      <c r="AF22" s="217" t="s">
        <v>40</v>
      </c>
      <c r="AG22" s="195"/>
      <c r="AH22" s="196"/>
      <c r="AI22" s="196"/>
      <c r="AJ22" s="196"/>
      <c r="AK22" s="196" t="s">
        <v>10</v>
      </c>
      <c r="AL22" s="196"/>
      <c r="AM22" s="196"/>
      <c r="AN22" s="196"/>
      <c r="AO22" s="218"/>
      <c r="AP22" s="218"/>
      <c r="AQ22" s="218"/>
      <c r="AR22" s="218"/>
      <c r="AS22" s="205">
        <f>SUM(AS20:AS21)</f>
        <v>15</v>
      </c>
      <c r="AT22" s="122"/>
      <c r="AU22" s="122"/>
    </row>
    <row r="23" spans="1:47" ht="16.5" thickBot="1">
      <c r="A23" s="103">
        <f t="shared" si="2"/>
        <v>0.4680555555555555</v>
      </c>
      <c r="B23" s="124" t="s">
        <v>12</v>
      </c>
      <c r="C23" s="125"/>
      <c r="D23" s="125"/>
      <c r="E23" s="125"/>
      <c r="F23" s="125"/>
      <c r="G23" s="125" t="s">
        <v>10</v>
      </c>
      <c r="H23" s="125"/>
      <c r="I23" s="125"/>
      <c r="J23" s="125"/>
      <c r="K23" s="127"/>
      <c r="L23" s="127"/>
      <c r="M23" s="127"/>
      <c r="N23" s="127"/>
      <c r="O23" s="139">
        <f>SUM(O14:O22)</f>
        <v>67</v>
      </c>
      <c r="P23" s="173">
        <f t="shared" si="3"/>
        <v>0.4194444444444443</v>
      </c>
      <c r="Q23" s="181" t="s">
        <v>28</v>
      </c>
      <c r="R23" s="191">
        <v>1</v>
      </c>
      <c r="S23" s="182"/>
      <c r="T23" s="192">
        <v>1</v>
      </c>
      <c r="U23" s="184">
        <v>3</v>
      </c>
      <c r="V23" s="191"/>
      <c r="W23" s="184">
        <v>1</v>
      </c>
      <c r="X23" s="182">
        <v>1</v>
      </c>
      <c r="Y23" s="182"/>
      <c r="Z23" s="192">
        <v>2</v>
      </c>
      <c r="AA23" s="193">
        <v>1</v>
      </c>
      <c r="AB23" s="191">
        <v>2</v>
      </c>
      <c r="AC23" s="194">
        <v>3</v>
      </c>
      <c r="AD23" s="185">
        <f t="shared" si="1"/>
        <v>15</v>
      </c>
      <c r="AE23" s="263">
        <v>0.5625</v>
      </c>
      <c r="AF23" s="102" t="s">
        <v>13</v>
      </c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20"/>
      <c r="AS23" s="120"/>
      <c r="AT23" s="122"/>
      <c r="AU23" s="122"/>
    </row>
    <row r="24" spans="1:47" ht="15.75" thickBot="1">
      <c r="A24" s="90" t="s">
        <v>1</v>
      </c>
      <c r="B24" s="91" t="s">
        <v>61</v>
      </c>
      <c r="C24" s="92" t="s">
        <v>2</v>
      </c>
      <c r="D24" s="93"/>
      <c r="E24" s="94" t="s">
        <v>3</v>
      </c>
      <c r="F24" s="95"/>
      <c r="G24" s="92" t="s">
        <v>4</v>
      </c>
      <c r="H24" s="93"/>
      <c r="I24" s="95" t="s">
        <v>32</v>
      </c>
      <c r="J24" s="95"/>
      <c r="K24" s="94" t="s">
        <v>5</v>
      </c>
      <c r="L24" s="94"/>
      <c r="M24" s="92" t="s">
        <v>6</v>
      </c>
      <c r="N24" s="96"/>
      <c r="O24" s="135" t="s">
        <v>7</v>
      </c>
      <c r="P24" s="173">
        <f t="shared" si="3"/>
        <v>0.4402777777777776</v>
      </c>
      <c r="Q24" s="181" t="s">
        <v>23</v>
      </c>
      <c r="R24" s="182">
        <v>1</v>
      </c>
      <c r="S24" s="182">
        <v>1</v>
      </c>
      <c r="T24" s="183">
        <v>4</v>
      </c>
      <c r="U24" s="184">
        <v>4</v>
      </c>
      <c r="V24" s="182">
        <v>1</v>
      </c>
      <c r="W24" s="184">
        <v>4</v>
      </c>
      <c r="X24" s="182">
        <v>1</v>
      </c>
      <c r="Y24" s="182">
        <v>2</v>
      </c>
      <c r="Z24" s="183">
        <v>9</v>
      </c>
      <c r="AA24" s="184">
        <v>2</v>
      </c>
      <c r="AB24" s="182">
        <v>3</v>
      </c>
      <c r="AC24" s="184">
        <v>2</v>
      </c>
      <c r="AD24" s="185">
        <f t="shared" si="1"/>
        <v>34</v>
      </c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20"/>
      <c r="AS24" s="120"/>
      <c r="AT24" s="122"/>
      <c r="AU24" s="122"/>
    </row>
    <row r="25" spans="1:47" ht="15">
      <c r="A25" s="103">
        <v>0.4861111111111111</v>
      </c>
      <c r="B25" s="80" t="s">
        <v>21</v>
      </c>
      <c r="C25" s="113">
        <v>1</v>
      </c>
      <c r="D25" s="114"/>
      <c r="E25" s="115"/>
      <c r="F25" s="115"/>
      <c r="G25" s="113"/>
      <c r="H25" s="114"/>
      <c r="I25" s="115"/>
      <c r="J25" s="114"/>
      <c r="K25" s="116">
        <v>1</v>
      </c>
      <c r="L25" s="116">
        <v>1</v>
      </c>
      <c r="M25" s="117">
        <v>1</v>
      </c>
      <c r="N25" s="118"/>
      <c r="O25" s="137">
        <f>SUM(C25:N25)</f>
        <v>4</v>
      </c>
      <c r="P25" s="173">
        <f t="shared" si="3"/>
        <v>0.4874999999999998</v>
      </c>
      <c r="Q25" s="181" t="s">
        <v>24</v>
      </c>
      <c r="R25" s="182"/>
      <c r="S25" s="182"/>
      <c r="T25" s="183">
        <v>1</v>
      </c>
      <c r="U25" s="184"/>
      <c r="V25" s="182"/>
      <c r="W25" s="184">
        <v>2</v>
      </c>
      <c r="X25" s="182"/>
      <c r="Y25" s="182"/>
      <c r="Z25" s="183"/>
      <c r="AA25" s="184">
        <v>1</v>
      </c>
      <c r="AB25" s="182"/>
      <c r="AC25" s="184"/>
      <c r="AD25" s="185">
        <f t="shared" si="1"/>
        <v>4</v>
      </c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20"/>
      <c r="AS25" s="120"/>
      <c r="AT25" s="122"/>
      <c r="AU25" s="122"/>
    </row>
    <row r="26" spans="1:47" ht="15">
      <c r="A26" s="103">
        <f>+A25+$B$5*O25</f>
        <v>0.49166666666666664</v>
      </c>
      <c r="B26" s="105" t="s">
        <v>70</v>
      </c>
      <c r="C26" s="58"/>
      <c r="D26" s="59"/>
      <c r="E26" s="60"/>
      <c r="F26" s="60"/>
      <c r="G26" s="58"/>
      <c r="H26" s="59"/>
      <c r="I26" s="60"/>
      <c r="J26" s="59"/>
      <c r="K26" s="55">
        <v>1</v>
      </c>
      <c r="L26" s="55">
        <v>1</v>
      </c>
      <c r="M26" s="56"/>
      <c r="N26" s="57"/>
      <c r="O26" s="136">
        <f>SUM(C26:N26)</f>
        <v>2</v>
      </c>
      <c r="P26" s="173">
        <f t="shared" si="3"/>
        <v>0.49305555555555536</v>
      </c>
      <c r="Q26" s="181" t="s">
        <v>30</v>
      </c>
      <c r="R26" s="182"/>
      <c r="S26" s="182"/>
      <c r="T26" s="183"/>
      <c r="U26" s="184"/>
      <c r="V26" s="182"/>
      <c r="W26" s="184"/>
      <c r="X26" s="182"/>
      <c r="Y26" s="182"/>
      <c r="Z26" s="183">
        <v>2</v>
      </c>
      <c r="AA26" s="184"/>
      <c r="AB26" s="182">
        <v>1</v>
      </c>
      <c r="AC26" s="184"/>
      <c r="AD26" s="185">
        <f t="shared" si="1"/>
        <v>3</v>
      </c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22"/>
      <c r="AU26" s="122"/>
    </row>
    <row r="27" spans="1:47" ht="18.75">
      <c r="A27" s="103">
        <f>+A26+$B$5*O26</f>
        <v>0.4944444444444444</v>
      </c>
      <c r="B27" s="105" t="s">
        <v>38</v>
      </c>
      <c r="C27" s="58"/>
      <c r="D27" s="59"/>
      <c r="E27" s="60"/>
      <c r="F27" s="60"/>
      <c r="G27" s="58"/>
      <c r="H27" s="59"/>
      <c r="I27" s="60"/>
      <c r="J27" s="59"/>
      <c r="K27" s="55" t="s">
        <v>0</v>
      </c>
      <c r="L27" s="55" t="s">
        <v>0</v>
      </c>
      <c r="M27" s="56">
        <v>1</v>
      </c>
      <c r="N27" s="57"/>
      <c r="O27" s="136">
        <f>SUM(C27:N27)</f>
        <v>1</v>
      </c>
      <c r="P27" s="173">
        <f t="shared" si="3"/>
        <v>0.497222222222222</v>
      </c>
      <c r="Q27" s="249" t="s">
        <v>29</v>
      </c>
      <c r="R27" s="250"/>
      <c r="S27" s="251"/>
      <c r="T27" s="251"/>
      <c r="U27" s="251"/>
      <c r="V27" s="251" t="s">
        <v>10</v>
      </c>
      <c r="W27" s="251"/>
      <c r="X27" s="251"/>
      <c r="Y27" s="251"/>
      <c r="Z27" s="251"/>
      <c r="AA27" s="251"/>
      <c r="AB27" s="251"/>
      <c r="AC27" s="251"/>
      <c r="AD27" s="250">
        <f>SUM(AD14:AD26)</f>
        <v>88</v>
      </c>
      <c r="AE27" s="264">
        <v>0.6041666666666666</v>
      </c>
      <c r="AF27" s="265" t="s">
        <v>75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122"/>
      <c r="AU27" s="122"/>
    </row>
    <row r="28" spans="1:47" ht="19.5" thickBot="1">
      <c r="A28" s="103">
        <f>+A27+$B$5*O27</f>
        <v>0.4958333333333333</v>
      </c>
      <c r="B28" s="105" t="s">
        <v>71</v>
      </c>
      <c r="C28" s="58"/>
      <c r="D28" s="59"/>
      <c r="E28" s="60"/>
      <c r="F28" s="60"/>
      <c r="G28" s="58"/>
      <c r="H28" s="59"/>
      <c r="I28" s="60"/>
      <c r="J28" s="59"/>
      <c r="K28" s="55">
        <v>1</v>
      </c>
      <c r="L28" s="55">
        <v>1</v>
      </c>
      <c r="M28" s="56" t="s">
        <v>0</v>
      </c>
      <c r="N28" s="57"/>
      <c r="O28" s="136">
        <f>SUM(C28:N28)</f>
        <v>2</v>
      </c>
      <c r="P28" s="159" t="s">
        <v>1</v>
      </c>
      <c r="Q28" s="160" t="s">
        <v>59</v>
      </c>
      <c r="R28" s="161" t="s">
        <v>2</v>
      </c>
      <c r="S28" s="162"/>
      <c r="T28" s="163" t="s">
        <v>3</v>
      </c>
      <c r="U28" s="164"/>
      <c r="V28" s="161" t="s">
        <v>4</v>
      </c>
      <c r="W28" s="164"/>
      <c r="X28" s="164" t="s">
        <v>32</v>
      </c>
      <c r="Y28" s="164"/>
      <c r="Z28" s="161" t="s">
        <v>5</v>
      </c>
      <c r="AA28" s="165"/>
      <c r="AB28" s="163" t="s">
        <v>6</v>
      </c>
      <c r="AC28" s="166"/>
      <c r="AD28" s="160" t="s">
        <v>7</v>
      </c>
      <c r="AE28" s="265"/>
      <c r="AF28" s="265" t="s">
        <v>76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122"/>
      <c r="AU28" s="122"/>
    </row>
    <row r="29" spans="1:47" ht="18.75">
      <c r="A29" s="103">
        <f>+A28+$B$5*O28</f>
        <v>0.49861111111111106</v>
      </c>
      <c r="B29" s="252" t="s">
        <v>22</v>
      </c>
      <c r="C29" s="253"/>
      <c r="D29" s="254"/>
      <c r="E29" s="254"/>
      <c r="F29" s="254"/>
      <c r="G29" s="252" t="s">
        <v>10</v>
      </c>
      <c r="H29" s="254"/>
      <c r="I29" s="254"/>
      <c r="J29" s="254"/>
      <c r="K29" s="255"/>
      <c r="L29" s="255"/>
      <c r="M29" s="255"/>
      <c r="N29" s="255"/>
      <c r="O29" s="256">
        <f>SUM(O25:O28)</f>
        <v>9</v>
      </c>
      <c r="P29" s="167">
        <v>0.5208333333333334</v>
      </c>
      <c r="Q29" s="168" t="s">
        <v>15</v>
      </c>
      <c r="R29" s="169"/>
      <c r="S29" s="169"/>
      <c r="T29" s="170"/>
      <c r="U29" s="171">
        <v>1</v>
      </c>
      <c r="V29" s="169"/>
      <c r="W29" s="171">
        <v>1</v>
      </c>
      <c r="X29" s="169">
        <v>1</v>
      </c>
      <c r="Y29" s="169">
        <v>1</v>
      </c>
      <c r="Z29" s="170">
        <v>1</v>
      </c>
      <c r="AA29" s="171">
        <v>1</v>
      </c>
      <c r="AB29" s="169">
        <v>2</v>
      </c>
      <c r="AC29" s="169">
        <v>2</v>
      </c>
      <c r="AD29" s="172">
        <f>SUM(R29:AC29)</f>
        <v>10</v>
      </c>
      <c r="AE29" s="265"/>
      <c r="AF29" s="265" t="s">
        <v>74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122"/>
      <c r="AU29" s="122"/>
    </row>
    <row r="30" spans="1:47" ht="15.75" thickBot="1">
      <c r="A30" s="266" t="s">
        <v>1</v>
      </c>
      <c r="B30" s="267" t="s">
        <v>63</v>
      </c>
      <c r="C30" s="268" t="s">
        <v>2</v>
      </c>
      <c r="D30" s="269"/>
      <c r="E30" s="270" t="s">
        <v>3</v>
      </c>
      <c r="F30" s="271"/>
      <c r="G30" s="268" t="s">
        <v>4</v>
      </c>
      <c r="H30" s="269"/>
      <c r="I30" s="269" t="s">
        <v>32</v>
      </c>
      <c r="J30" s="269"/>
      <c r="K30" s="270" t="s">
        <v>5</v>
      </c>
      <c r="L30" s="272"/>
      <c r="M30" s="268" t="s">
        <v>6</v>
      </c>
      <c r="N30" s="273"/>
      <c r="O30" s="274" t="s">
        <v>7</v>
      </c>
      <c r="P30" s="173">
        <f>+P29+$B$5*AD29</f>
        <v>0.5347222222222222</v>
      </c>
      <c r="Q30" s="168" t="s">
        <v>68</v>
      </c>
      <c r="R30" s="169"/>
      <c r="S30" s="169"/>
      <c r="T30" s="170"/>
      <c r="U30" s="171"/>
      <c r="V30" s="169"/>
      <c r="W30" s="171"/>
      <c r="X30" s="169">
        <v>1</v>
      </c>
      <c r="Y30" s="169"/>
      <c r="Z30" s="170"/>
      <c r="AA30" s="171"/>
      <c r="AB30" s="169"/>
      <c r="AC30" s="169"/>
      <c r="AD30" s="174">
        <f>SUM(R30:AC30)</f>
        <v>1</v>
      </c>
      <c r="AE30" s="258" t="s">
        <v>1</v>
      </c>
      <c r="AF30" s="128" t="s">
        <v>62</v>
      </c>
      <c r="AG30" s="129" t="s">
        <v>2</v>
      </c>
      <c r="AH30" s="130"/>
      <c r="AI30" s="131" t="s">
        <v>3</v>
      </c>
      <c r="AJ30" s="132"/>
      <c r="AK30" s="129" t="s">
        <v>4</v>
      </c>
      <c r="AL30" s="132"/>
      <c r="AM30" s="132" t="s">
        <v>32</v>
      </c>
      <c r="AN30" s="132"/>
      <c r="AO30" s="129" t="s">
        <v>5</v>
      </c>
      <c r="AP30" s="133"/>
      <c r="AQ30" s="131" t="s">
        <v>6</v>
      </c>
      <c r="AR30" s="134"/>
      <c r="AS30" s="128" t="s">
        <v>7</v>
      </c>
      <c r="AU30" s="122"/>
    </row>
    <row r="31" spans="1:47" ht="15">
      <c r="A31" s="103">
        <v>0.5208333333333334</v>
      </c>
      <c r="B31" s="70" t="s">
        <v>41</v>
      </c>
      <c r="C31" s="25"/>
      <c r="D31" s="25"/>
      <c r="E31" s="32"/>
      <c r="F31" s="33">
        <v>1</v>
      </c>
      <c r="G31" s="25"/>
      <c r="H31" s="33">
        <v>1</v>
      </c>
      <c r="I31" s="25"/>
      <c r="J31" s="25">
        <v>2</v>
      </c>
      <c r="K31" s="32"/>
      <c r="L31" s="33"/>
      <c r="M31" s="25">
        <v>1</v>
      </c>
      <c r="N31" s="33"/>
      <c r="O31" s="26">
        <f aca="true" t="shared" si="4" ref="O31:O39">SUM(C31:N31)</f>
        <v>5</v>
      </c>
      <c r="P31" s="173">
        <f>+P30+$B$5*AD30</f>
        <v>0.5361111111111111</v>
      </c>
      <c r="Q31" s="168" t="s">
        <v>14</v>
      </c>
      <c r="R31" s="169"/>
      <c r="S31" s="169">
        <v>1</v>
      </c>
      <c r="T31" s="170"/>
      <c r="U31" s="171">
        <v>2</v>
      </c>
      <c r="V31" s="169"/>
      <c r="W31" s="171">
        <v>1</v>
      </c>
      <c r="X31" s="169"/>
      <c r="Y31" s="169">
        <v>1</v>
      </c>
      <c r="Z31" s="170"/>
      <c r="AA31" s="171">
        <v>1</v>
      </c>
      <c r="AB31" s="169">
        <v>1</v>
      </c>
      <c r="AC31" s="169">
        <v>1</v>
      </c>
      <c r="AD31" s="174">
        <f>SUM(R31:AC31)</f>
        <v>8</v>
      </c>
      <c r="AE31" s="259">
        <v>0.638888888888889</v>
      </c>
      <c r="AF31" s="37" t="s">
        <v>14</v>
      </c>
      <c r="AG31" s="34"/>
      <c r="AH31" s="34">
        <v>1</v>
      </c>
      <c r="AI31" s="35"/>
      <c r="AJ31" s="36">
        <v>2</v>
      </c>
      <c r="AK31" s="34"/>
      <c r="AL31" s="36">
        <v>1</v>
      </c>
      <c r="AM31" s="34"/>
      <c r="AN31" s="34">
        <v>1</v>
      </c>
      <c r="AO31" s="35"/>
      <c r="AP31" s="36">
        <v>1</v>
      </c>
      <c r="AQ31" s="34">
        <v>1</v>
      </c>
      <c r="AR31" s="34">
        <v>1</v>
      </c>
      <c r="AS31" s="138">
        <f>SUM(AG31:AR31)</f>
        <v>8</v>
      </c>
      <c r="AU31" s="122"/>
    </row>
    <row r="32" spans="1:47" ht="15.75">
      <c r="A32" s="103">
        <f aca="true" t="shared" si="5" ref="A32:A40">+A31+$B$5*O31</f>
        <v>0.5277777777777778</v>
      </c>
      <c r="B32" s="80" t="s">
        <v>44</v>
      </c>
      <c r="C32" s="81"/>
      <c r="D32" s="82"/>
      <c r="E32" s="81"/>
      <c r="F32" s="79"/>
      <c r="G32" s="82">
        <v>1</v>
      </c>
      <c r="H32" s="79"/>
      <c r="I32" s="82"/>
      <c r="J32" s="82">
        <v>1</v>
      </c>
      <c r="K32" s="81"/>
      <c r="L32" s="79"/>
      <c r="M32" s="82"/>
      <c r="N32" s="79"/>
      <c r="O32" s="26">
        <f t="shared" si="4"/>
        <v>2</v>
      </c>
      <c r="P32" s="173">
        <f>+P31+$B$5*AD31</f>
        <v>0.5472222222222222</v>
      </c>
      <c r="Q32" s="175" t="s">
        <v>16</v>
      </c>
      <c r="R32" s="176"/>
      <c r="S32" s="177"/>
      <c r="T32" s="177"/>
      <c r="U32" s="177"/>
      <c r="V32" s="177" t="s">
        <v>10</v>
      </c>
      <c r="W32" s="177"/>
      <c r="X32" s="177"/>
      <c r="Y32" s="177"/>
      <c r="Z32" s="178"/>
      <c r="AA32" s="179"/>
      <c r="AB32" s="179"/>
      <c r="AC32" s="179"/>
      <c r="AD32" s="180">
        <f>SUM(AD29:AD31)</f>
        <v>19</v>
      </c>
      <c r="AE32" s="103">
        <f>+AE31+$B$5*AS31</f>
        <v>0.65</v>
      </c>
      <c r="AF32" s="37" t="s">
        <v>15</v>
      </c>
      <c r="AG32" s="34"/>
      <c r="AH32" s="34"/>
      <c r="AI32" s="35"/>
      <c r="AJ32" s="36">
        <v>1</v>
      </c>
      <c r="AK32" s="34"/>
      <c r="AL32" s="36">
        <v>1</v>
      </c>
      <c r="AM32" s="34">
        <v>1</v>
      </c>
      <c r="AN32" s="34">
        <v>1</v>
      </c>
      <c r="AO32" s="35">
        <v>1</v>
      </c>
      <c r="AP32" s="36">
        <v>1</v>
      </c>
      <c r="AQ32" s="34">
        <v>2</v>
      </c>
      <c r="AR32" s="34">
        <v>2</v>
      </c>
      <c r="AS32" s="30">
        <f>SUM(AG32:AR32)</f>
        <v>10</v>
      </c>
      <c r="AU32" s="122"/>
    </row>
    <row r="33" spans="1:47" ht="15.75">
      <c r="A33" s="103">
        <f t="shared" si="5"/>
        <v>0.5305555555555556</v>
      </c>
      <c r="B33" s="80" t="s">
        <v>48</v>
      </c>
      <c r="C33" s="81"/>
      <c r="D33" s="82"/>
      <c r="E33" s="81"/>
      <c r="F33" s="79"/>
      <c r="G33" s="82"/>
      <c r="H33" s="79">
        <v>1</v>
      </c>
      <c r="I33" s="82">
        <v>1</v>
      </c>
      <c r="J33" s="82"/>
      <c r="K33" s="81"/>
      <c r="L33" s="79">
        <v>1</v>
      </c>
      <c r="M33" s="82"/>
      <c r="N33" s="79"/>
      <c r="O33" s="35">
        <f t="shared" si="4"/>
        <v>3</v>
      </c>
      <c r="P33" s="123">
        <v>0.5625</v>
      </c>
      <c r="Q33" s="102" t="s">
        <v>13</v>
      </c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20"/>
      <c r="AD33" s="120"/>
      <c r="AE33" s="103">
        <f>+AE32+$B$5*AS32</f>
        <v>0.6638888888888889</v>
      </c>
      <c r="AF33" s="37" t="s">
        <v>68</v>
      </c>
      <c r="AG33" s="34"/>
      <c r="AH33" s="34"/>
      <c r="AI33" s="35"/>
      <c r="AJ33" s="36"/>
      <c r="AK33" s="34"/>
      <c r="AL33" s="36"/>
      <c r="AM33" s="34">
        <v>1</v>
      </c>
      <c r="AN33" s="34"/>
      <c r="AO33" s="35"/>
      <c r="AP33" s="36"/>
      <c r="AQ33" s="34"/>
      <c r="AR33" s="34"/>
      <c r="AS33" s="138">
        <f>SUM(AG33:AR33)</f>
        <v>1</v>
      </c>
      <c r="AU33" s="122"/>
    </row>
    <row r="34" spans="1:47" ht="15.75">
      <c r="A34" s="103">
        <f t="shared" si="5"/>
        <v>0.5347222222222222</v>
      </c>
      <c r="B34" s="70" t="s">
        <v>35</v>
      </c>
      <c r="C34" s="25"/>
      <c r="D34" s="25"/>
      <c r="E34" s="32">
        <v>3</v>
      </c>
      <c r="F34" s="33"/>
      <c r="G34" s="25"/>
      <c r="H34" s="33"/>
      <c r="I34" s="25"/>
      <c r="J34" s="25"/>
      <c r="K34" s="32"/>
      <c r="L34" s="33"/>
      <c r="M34" s="25">
        <v>1</v>
      </c>
      <c r="N34" s="33">
        <v>1</v>
      </c>
      <c r="O34" s="26">
        <f t="shared" si="4"/>
        <v>5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20"/>
      <c r="AD34" s="120"/>
      <c r="AE34" s="103">
        <f>+AE33+$B$5*AS33</f>
        <v>0.6652777777777777</v>
      </c>
      <c r="AF34" s="124" t="s">
        <v>16</v>
      </c>
      <c r="AG34" s="121"/>
      <c r="AH34" s="125"/>
      <c r="AI34" s="125"/>
      <c r="AJ34" s="125"/>
      <c r="AK34" s="125" t="s">
        <v>10</v>
      </c>
      <c r="AL34" s="125"/>
      <c r="AM34" s="125"/>
      <c r="AN34" s="125"/>
      <c r="AO34" s="126"/>
      <c r="AP34" s="127"/>
      <c r="AQ34" s="127"/>
      <c r="AR34" s="127"/>
      <c r="AS34" s="139">
        <f>SUM(AS32:AS38)</f>
        <v>19</v>
      </c>
      <c r="AU34" s="122"/>
    </row>
    <row r="35" spans="1:47" ht="15.75" thickBot="1">
      <c r="A35" s="103">
        <f t="shared" si="5"/>
        <v>0.5416666666666666</v>
      </c>
      <c r="B35" s="70" t="s">
        <v>26</v>
      </c>
      <c r="C35" s="25"/>
      <c r="D35" s="25"/>
      <c r="E35" s="32"/>
      <c r="F35" s="33"/>
      <c r="G35" s="25"/>
      <c r="H35" s="33"/>
      <c r="I35" s="25"/>
      <c r="J35" s="25"/>
      <c r="K35" s="32"/>
      <c r="L35" s="33"/>
      <c r="M35" s="25">
        <v>2</v>
      </c>
      <c r="N35" s="33">
        <v>1</v>
      </c>
      <c r="O35" s="26">
        <f t="shared" si="4"/>
        <v>3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20"/>
      <c r="AD35" s="120"/>
      <c r="AE35" s="83">
        <v>0.642361111111111</v>
      </c>
      <c r="AU35" s="122"/>
    </row>
    <row r="36" spans="1:47" ht="15">
      <c r="A36" s="103">
        <f t="shared" si="5"/>
        <v>0.5458333333333333</v>
      </c>
      <c r="B36" s="70" t="s">
        <v>72</v>
      </c>
      <c r="C36" s="25"/>
      <c r="D36" s="25"/>
      <c r="E36" s="32"/>
      <c r="F36" s="33"/>
      <c r="G36" s="25"/>
      <c r="H36" s="33"/>
      <c r="I36" s="25"/>
      <c r="J36" s="25"/>
      <c r="K36" s="32"/>
      <c r="L36" s="33"/>
      <c r="M36" s="25">
        <v>1</v>
      </c>
      <c r="N36" s="33" t="s">
        <v>0</v>
      </c>
      <c r="O36" s="26">
        <f t="shared" si="4"/>
        <v>1</v>
      </c>
      <c r="P36" s="142" t="s">
        <v>1</v>
      </c>
      <c r="Q36" s="143" t="s">
        <v>57</v>
      </c>
      <c r="R36" s="144" t="s">
        <v>2</v>
      </c>
      <c r="S36" s="145"/>
      <c r="T36" s="146" t="s">
        <v>3</v>
      </c>
      <c r="U36" s="147"/>
      <c r="V36" s="144" t="s">
        <v>4</v>
      </c>
      <c r="W36" s="145"/>
      <c r="X36" s="147" t="s">
        <v>32</v>
      </c>
      <c r="Y36" s="147"/>
      <c r="Z36" s="146" t="s">
        <v>5</v>
      </c>
      <c r="AA36" s="146"/>
      <c r="AB36" s="144" t="s">
        <v>6</v>
      </c>
      <c r="AC36" s="148"/>
      <c r="AD36" s="224" t="s">
        <v>7</v>
      </c>
      <c r="AS36" s="40">
        <f>+AS34+AS22+AS18</f>
        <v>43</v>
      </c>
      <c r="AU36" s="122"/>
    </row>
    <row r="37" spans="1:47" ht="15">
      <c r="A37" s="103">
        <f t="shared" si="5"/>
        <v>0.5472222222222222</v>
      </c>
      <c r="B37" s="70" t="s">
        <v>25</v>
      </c>
      <c r="C37" s="25"/>
      <c r="D37" s="25"/>
      <c r="E37" s="32"/>
      <c r="F37" s="33"/>
      <c r="G37" s="25"/>
      <c r="H37" s="33"/>
      <c r="I37" s="25"/>
      <c r="J37" s="25">
        <v>2</v>
      </c>
      <c r="K37" s="32"/>
      <c r="L37" s="33"/>
      <c r="M37" s="25">
        <v>2</v>
      </c>
      <c r="N37" s="33">
        <v>1</v>
      </c>
      <c r="O37" s="26">
        <f t="shared" si="4"/>
        <v>5</v>
      </c>
      <c r="P37" s="173">
        <v>0.6041666666666666</v>
      </c>
      <c r="Q37" s="182" t="s">
        <v>36</v>
      </c>
      <c r="R37" s="185"/>
      <c r="S37" s="194">
        <v>1</v>
      </c>
      <c r="T37" s="199"/>
      <c r="U37" s="199"/>
      <c r="V37" s="185"/>
      <c r="W37" s="194"/>
      <c r="X37" s="199"/>
      <c r="Y37" s="194"/>
      <c r="Z37" s="199">
        <v>1</v>
      </c>
      <c r="AA37" s="206"/>
      <c r="AB37" s="172">
        <v>2</v>
      </c>
      <c r="AC37" s="207"/>
      <c r="AD37" s="172">
        <f>SUM(R37:AC37)</f>
        <v>4</v>
      </c>
      <c r="AU37" s="122"/>
    </row>
    <row r="38" spans="1:47" ht="15">
      <c r="A38" s="103">
        <f t="shared" si="5"/>
        <v>0.5541666666666666</v>
      </c>
      <c r="B38" s="70" t="s">
        <v>42</v>
      </c>
      <c r="C38" s="25">
        <v>1</v>
      </c>
      <c r="D38" s="25">
        <v>1</v>
      </c>
      <c r="E38" s="32"/>
      <c r="F38" s="33">
        <v>1</v>
      </c>
      <c r="G38" s="25"/>
      <c r="H38" s="33"/>
      <c r="I38" s="25"/>
      <c r="J38" s="25"/>
      <c r="K38" s="32"/>
      <c r="L38" s="33"/>
      <c r="M38" s="25">
        <v>1</v>
      </c>
      <c r="N38" s="33">
        <v>1</v>
      </c>
      <c r="O38" s="26">
        <f t="shared" si="4"/>
        <v>5</v>
      </c>
      <c r="P38" s="173">
        <f aca="true" t="shared" si="6" ref="P38:P46">+P37+$B$5*AD37</f>
        <v>0.6097222222222222</v>
      </c>
      <c r="Q38" s="182" t="s">
        <v>8</v>
      </c>
      <c r="R38" s="185">
        <v>1</v>
      </c>
      <c r="S38" s="194">
        <v>2</v>
      </c>
      <c r="T38" s="199"/>
      <c r="U38" s="199">
        <v>2</v>
      </c>
      <c r="V38" s="185">
        <v>5</v>
      </c>
      <c r="W38" s="194">
        <v>3</v>
      </c>
      <c r="X38" s="199"/>
      <c r="Y38" s="194">
        <v>1</v>
      </c>
      <c r="Z38" s="199">
        <v>3</v>
      </c>
      <c r="AA38" s="206">
        <v>5</v>
      </c>
      <c r="AB38" s="172">
        <v>3</v>
      </c>
      <c r="AC38" s="207">
        <v>2</v>
      </c>
      <c r="AD38" s="172">
        <f>SUM(R38:AC38)</f>
        <v>27</v>
      </c>
      <c r="AU38" s="122"/>
    </row>
    <row r="39" spans="1:47" ht="15">
      <c r="A39" s="103">
        <f t="shared" si="5"/>
        <v>0.561111111111111</v>
      </c>
      <c r="B39" s="70" t="s">
        <v>27</v>
      </c>
      <c r="C39" s="25"/>
      <c r="D39" s="25"/>
      <c r="E39" s="32"/>
      <c r="F39" s="33"/>
      <c r="G39" s="25"/>
      <c r="H39" s="33"/>
      <c r="I39" s="25"/>
      <c r="J39" s="25">
        <v>1</v>
      </c>
      <c r="K39" s="32"/>
      <c r="L39" s="33">
        <v>1</v>
      </c>
      <c r="M39" s="25"/>
      <c r="N39" s="33">
        <v>1</v>
      </c>
      <c r="O39" s="26">
        <f t="shared" si="4"/>
        <v>3</v>
      </c>
      <c r="P39" s="173">
        <f t="shared" si="6"/>
        <v>0.6472222222222221</v>
      </c>
      <c r="Q39" s="181" t="s">
        <v>33</v>
      </c>
      <c r="R39" s="185"/>
      <c r="S39" s="194"/>
      <c r="T39" s="199"/>
      <c r="U39" s="199"/>
      <c r="V39" s="185">
        <v>1</v>
      </c>
      <c r="W39" s="194">
        <v>1</v>
      </c>
      <c r="X39" s="199"/>
      <c r="Y39" s="194">
        <v>1</v>
      </c>
      <c r="Z39" s="199"/>
      <c r="AA39" s="206"/>
      <c r="AB39" s="172"/>
      <c r="AC39" s="207"/>
      <c r="AD39" s="172">
        <f aca="true" t="shared" si="7" ref="AD39:AD45">SUM(R39:AC39)</f>
        <v>3</v>
      </c>
      <c r="AT39" s="122"/>
      <c r="AU39" s="122"/>
    </row>
    <row r="40" spans="1:47" ht="15.75">
      <c r="A40" s="123">
        <f t="shared" si="5"/>
        <v>0.5652777777777777</v>
      </c>
      <c r="B40" s="102" t="s">
        <v>13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20"/>
      <c r="O40" s="120"/>
      <c r="P40" s="173">
        <f t="shared" si="6"/>
        <v>0.6513888888888888</v>
      </c>
      <c r="Q40" s="208" t="s">
        <v>69</v>
      </c>
      <c r="R40" s="190"/>
      <c r="S40" s="209"/>
      <c r="T40" s="210"/>
      <c r="U40" s="210"/>
      <c r="V40" s="190"/>
      <c r="W40" s="209"/>
      <c r="X40" s="210"/>
      <c r="Y40" s="209"/>
      <c r="Z40" s="210">
        <v>1</v>
      </c>
      <c r="AA40" s="211"/>
      <c r="AB40" s="212"/>
      <c r="AC40" s="213"/>
      <c r="AD40" s="212">
        <f t="shared" si="7"/>
        <v>1</v>
      </c>
      <c r="AT40" s="122"/>
      <c r="AU40" s="122"/>
    </row>
    <row r="41" spans="1:47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20"/>
      <c r="O41" s="120"/>
      <c r="P41" s="173">
        <f t="shared" si="6"/>
        <v>0.6527777777777777</v>
      </c>
      <c r="Q41" s="183" t="s">
        <v>9</v>
      </c>
      <c r="R41" s="185"/>
      <c r="S41" s="194">
        <v>1</v>
      </c>
      <c r="T41" s="199"/>
      <c r="U41" s="199"/>
      <c r="V41" s="185"/>
      <c r="W41" s="194">
        <v>2</v>
      </c>
      <c r="X41" s="199"/>
      <c r="Y41" s="194"/>
      <c r="Z41" s="199"/>
      <c r="AA41" s="207">
        <v>2</v>
      </c>
      <c r="AB41" s="214">
        <v>2</v>
      </c>
      <c r="AC41" s="215"/>
      <c r="AD41" s="214">
        <f t="shared" si="7"/>
        <v>7</v>
      </c>
      <c r="AT41" s="122"/>
      <c r="AU41" s="122"/>
    </row>
    <row r="42" spans="1:47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20"/>
      <c r="O42" s="120"/>
      <c r="P42" s="173">
        <f t="shared" si="6"/>
        <v>0.6624999999999999</v>
      </c>
      <c r="Q42" s="182" t="s">
        <v>31</v>
      </c>
      <c r="R42" s="185">
        <v>2</v>
      </c>
      <c r="S42" s="194"/>
      <c r="T42" s="199"/>
      <c r="U42" s="199">
        <v>2</v>
      </c>
      <c r="V42" s="185"/>
      <c r="W42" s="194">
        <v>2</v>
      </c>
      <c r="X42" s="199">
        <v>1</v>
      </c>
      <c r="Y42" s="194"/>
      <c r="Z42" s="199">
        <v>1</v>
      </c>
      <c r="AA42" s="206">
        <v>1</v>
      </c>
      <c r="AB42" s="172">
        <v>1</v>
      </c>
      <c r="AC42" s="207">
        <v>1</v>
      </c>
      <c r="AD42" s="172">
        <f t="shared" si="7"/>
        <v>11</v>
      </c>
      <c r="AT42" s="122"/>
      <c r="AU42" s="122"/>
    </row>
    <row r="43" spans="1:47" ht="15">
      <c r="A43" s="103">
        <v>0.6041666666666666</v>
      </c>
      <c r="B43" s="70" t="s">
        <v>23</v>
      </c>
      <c r="C43" s="25">
        <v>1</v>
      </c>
      <c r="D43" s="25">
        <v>1</v>
      </c>
      <c r="E43" s="32">
        <v>4</v>
      </c>
      <c r="F43" s="33">
        <v>4</v>
      </c>
      <c r="G43" s="25">
        <v>1</v>
      </c>
      <c r="H43" s="33">
        <v>4</v>
      </c>
      <c r="I43" s="25">
        <v>1</v>
      </c>
      <c r="J43" s="25">
        <v>2</v>
      </c>
      <c r="K43" s="32">
        <v>9</v>
      </c>
      <c r="L43" s="33">
        <v>2</v>
      </c>
      <c r="M43" s="25">
        <v>3</v>
      </c>
      <c r="N43" s="33">
        <v>2</v>
      </c>
      <c r="O43" s="26">
        <f>SUM(C43:N43)</f>
        <v>34</v>
      </c>
      <c r="P43" s="173">
        <f t="shared" si="6"/>
        <v>0.6777777777777776</v>
      </c>
      <c r="Q43" s="183" t="s">
        <v>37</v>
      </c>
      <c r="R43" s="185"/>
      <c r="S43" s="194"/>
      <c r="T43" s="199" t="s">
        <v>0</v>
      </c>
      <c r="U43" s="199" t="s">
        <v>0</v>
      </c>
      <c r="V43" s="185"/>
      <c r="W43" s="194"/>
      <c r="X43" s="199"/>
      <c r="Y43" s="194"/>
      <c r="Z43" s="199"/>
      <c r="AA43" s="206"/>
      <c r="AB43" s="172">
        <v>1</v>
      </c>
      <c r="AC43" s="207"/>
      <c r="AD43" s="172">
        <f t="shared" si="7"/>
        <v>1</v>
      </c>
      <c r="AT43" s="122"/>
      <c r="AU43" s="122"/>
    </row>
    <row r="44" spans="1:47" ht="15">
      <c r="A44" s="103">
        <f>+A39+$B$5*O39</f>
        <v>0.5652777777777777</v>
      </c>
      <c r="B44" s="70" t="s">
        <v>28</v>
      </c>
      <c r="C44" s="71">
        <v>1</v>
      </c>
      <c r="D44" s="25"/>
      <c r="E44" s="72">
        <v>1</v>
      </c>
      <c r="F44" s="33">
        <v>3</v>
      </c>
      <c r="G44" s="71"/>
      <c r="H44" s="33">
        <v>1</v>
      </c>
      <c r="I44" s="25">
        <v>1</v>
      </c>
      <c r="J44" s="25"/>
      <c r="K44" s="72">
        <v>2</v>
      </c>
      <c r="L44" s="73">
        <v>1</v>
      </c>
      <c r="M44" s="71">
        <v>2</v>
      </c>
      <c r="N44" s="27">
        <v>3</v>
      </c>
      <c r="O44" s="26">
        <f>SUM(C44:N44)</f>
        <v>15</v>
      </c>
      <c r="P44" s="173">
        <f t="shared" si="6"/>
        <v>0.6791666666666665</v>
      </c>
      <c r="Q44" s="183" t="s">
        <v>34</v>
      </c>
      <c r="R44" s="185"/>
      <c r="S44" s="194"/>
      <c r="T44" s="199">
        <v>2</v>
      </c>
      <c r="U44" s="199">
        <v>1</v>
      </c>
      <c r="V44" s="185"/>
      <c r="W44" s="194"/>
      <c r="X44" s="199"/>
      <c r="Y44" s="194"/>
      <c r="Z44" s="199"/>
      <c r="AA44" s="206"/>
      <c r="AB44" s="172"/>
      <c r="AC44" s="207"/>
      <c r="AD44" s="172">
        <f t="shared" si="7"/>
        <v>3</v>
      </c>
      <c r="AE44" s="104"/>
      <c r="AF44" s="223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43"/>
      <c r="AR44" s="43"/>
      <c r="AS44" s="43"/>
      <c r="AT44" s="122"/>
      <c r="AU44" s="122"/>
    </row>
    <row r="45" spans="1:47" ht="15">
      <c r="A45" s="103">
        <f>+A43+$B$5*O43</f>
        <v>0.6513888888888888</v>
      </c>
      <c r="B45" s="70" t="s">
        <v>24</v>
      </c>
      <c r="C45" s="25"/>
      <c r="D45" s="25"/>
      <c r="E45" s="32">
        <v>1</v>
      </c>
      <c r="F45" s="33"/>
      <c r="G45" s="25"/>
      <c r="H45" s="33">
        <v>2</v>
      </c>
      <c r="I45" s="25"/>
      <c r="J45" s="25"/>
      <c r="K45" s="32"/>
      <c r="L45" s="33">
        <v>1</v>
      </c>
      <c r="M45" s="25"/>
      <c r="N45" s="33"/>
      <c r="O45" s="26">
        <f>SUM(C45:N45)</f>
        <v>4</v>
      </c>
      <c r="P45" s="173">
        <f t="shared" si="6"/>
        <v>0.6833333333333331</v>
      </c>
      <c r="Q45" s="182" t="s">
        <v>11</v>
      </c>
      <c r="R45" s="185">
        <v>2</v>
      </c>
      <c r="S45" s="194">
        <v>2</v>
      </c>
      <c r="T45" s="199"/>
      <c r="U45" s="199"/>
      <c r="V45" s="185">
        <v>1</v>
      </c>
      <c r="W45" s="194">
        <v>1</v>
      </c>
      <c r="X45" s="199" t="s">
        <v>0</v>
      </c>
      <c r="Y45" s="194">
        <v>1</v>
      </c>
      <c r="Z45" s="199">
        <v>1</v>
      </c>
      <c r="AA45" s="199"/>
      <c r="AB45" s="185">
        <v>1</v>
      </c>
      <c r="AC45" s="194">
        <v>1</v>
      </c>
      <c r="AD45" s="172">
        <f t="shared" si="7"/>
        <v>10</v>
      </c>
      <c r="AE45" s="104"/>
      <c r="AF45" s="223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43"/>
      <c r="AR45" s="43"/>
      <c r="AS45" s="43"/>
      <c r="AT45" s="122"/>
      <c r="AU45" s="122"/>
    </row>
    <row r="46" spans="1:47" ht="15">
      <c r="A46" s="103">
        <f>+A45+$B$5*O45</f>
        <v>0.6569444444444443</v>
      </c>
      <c r="B46" s="70" t="s">
        <v>30</v>
      </c>
      <c r="C46" s="25"/>
      <c r="D46" s="25"/>
      <c r="E46" s="32"/>
      <c r="F46" s="33"/>
      <c r="G46" s="25"/>
      <c r="H46" s="33"/>
      <c r="I46" s="25"/>
      <c r="J46" s="25"/>
      <c r="K46" s="32">
        <v>2</v>
      </c>
      <c r="L46" s="33"/>
      <c r="M46" s="25">
        <v>1</v>
      </c>
      <c r="N46" s="33"/>
      <c r="O46" s="26">
        <f>SUM(C46:N46)</f>
        <v>3</v>
      </c>
      <c r="P46" s="173">
        <f t="shared" si="6"/>
        <v>0.697222222222222</v>
      </c>
      <c r="Q46" s="175" t="s">
        <v>12</v>
      </c>
      <c r="R46" s="177"/>
      <c r="S46" s="177"/>
      <c r="T46" s="177"/>
      <c r="U46" s="177"/>
      <c r="V46" s="177" t="s">
        <v>10</v>
      </c>
      <c r="W46" s="177"/>
      <c r="X46" s="177"/>
      <c r="Y46" s="177"/>
      <c r="Z46" s="179"/>
      <c r="AA46" s="179"/>
      <c r="AB46" s="179"/>
      <c r="AC46" s="179"/>
      <c r="AD46" s="180">
        <f>SUM(AD38:AD45)</f>
        <v>63</v>
      </c>
      <c r="AE46" s="104"/>
      <c r="AF46" s="223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3"/>
      <c r="AT46" s="122"/>
      <c r="AU46" s="122"/>
    </row>
    <row r="47" spans="1:47" ht="15">
      <c r="A47" s="103">
        <f>+A46+$B$5*O46</f>
        <v>0.661111111111111</v>
      </c>
      <c r="B47" s="216" t="s">
        <v>29</v>
      </c>
      <c r="C47" s="140"/>
      <c r="D47" s="141"/>
      <c r="E47" s="141"/>
      <c r="F47" s="141"/>
      <c r="G47" s="141" t="s">
        <v>10</v>
      </c>
      <c r="H47" s="141"/>
      <c r="I47" s="141"/>
      <c r="J47" s="141"/>
      <c r="K47" s="141"/>
      <c r="L47" s="141"/>
      <c r="M47" s="141"/>
      <c r="N47" s="141"/>
      <c r="O47" s="140">
        <f>SUM(O31:O46)</f>
        <v>88</v>
      </c>
      <c r="P47" s="83">
        <v>0.71875</v>
      </c>
      <c r="AE47" s="104"/>
      <c r="AF47" s="223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43"/>
      <c r="AR47" s="43"/>
      <c r="AS47" s="43"/>
      <c r="AT47" s="122"/>
      <c r="AU47" s="122"/>
    </row>
    <row r="48" spans="1:47" ht="15">
      <c r="A48" s="83">
        <v>0.6875</v>
      </c>
      <c r="O48" s="40">
        <f>+O47+O29+O23</f>
        <v>164</v>
      </c>
      <c r="AD48" s="40">
        <f>+AD46+AD32+AD27</f>
        <v>170</v>
      </c>
      <c r="AE48" s="104"/>
      <c r="AF48" s="223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43"/>
      <c r="AR48" s="43"/>
      <c r="AS48" s="43"/>
      <c r="AT48" s="122"/>
      <c r="AU48" s="122"/>
    </row>
    <row r="49" spans="31:47" ht="15">
      <c r="AE49" s="104"/>
      <c r="AF49" s="223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43"/>
      <c r="AR49" s="43"/>
      <c r="AS49" s="43"/>
      <c r="AT49" s="122"/>
      <c r="AU49" s="122"/>
    </row>
    <row r="50" spans="31:47" ht="15">
      <c r="AE50" s="104"/>
      <c r="AF50" s="223"/>
      <c r="AG50" s="42"/>
      <c r="AH50" s="42"/>
      <c r="AI50" s="42"/>
      <c r="AJ50" s="42"/>
      <c r="AK50" s="42"/>
      <c r="AL50" s="42"/>
      <c r="AM50" s="42"/>
      <c r="AN50" s="42"/>
      <c r="AO50" s="42"/>
      <c r="AP50" s="43"/>
      <c r="AQ50" s="43"/>
      <c r="AR50" s="43"/>
      <c r="AS50" s="43"/>
      <c r="AT50" s="122"/>
      <c r="AU50" s="122"/>
    </row>
    <row r="51" spans="31:47" ht="15">
      <c r="AE51" s="104"/>
      <c r="AF51" s="223"/>
      <c r="AG51" s="42"/>
      <c r="AH51" s="42"/>
      <c r="AI51" s="42"/>
      <c r="AJ51" s="42"/>
      <c r="AK51" s="42"/>
      <c r="AL51" s="42"/>
      <c r="AM51" s="42"/>
      <c r="AN51" s="42"/>
      <c r="AO51" s="42"/>
      <c r="AP51" s="43"/>
      <c r="AQ51" s="43"/>
      <c r="AR51" s="43"/>
      <c r="AS51" s="43"/>
      <c r="AT51" s="122"/>
      <c r="AU51" s="122"/>
    </row>
    <row r="52" ht="15">
      <c r="AS52" s="40"/>
    </row>
    <row r="53" spans="2:15" ht="19.5">
      <c r="B53" s="41" t="s">
        <v>73</v>
      </c>
      <c r="O53" s="40"/>
    </row>
    <row r="54" spans="2:15" ht="19.5">
      <c r="B54" s="41"/>
      <c r="O54" s="40"/>
    </row>
    <row r="55" spans="32:46" ht="15"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2:46" ht="19.5">
      <c r="B56" s="228" t="s">
        <v>52</v>
      </c>
      <c r="C56" s="229"/>
      <c r="D56" s="229"/>
      <c r="E56" s="229"/>
      <c r="F56" s="229"/>
      <c r="G56" s="229"/>
      <c r="H56" s="229"/>
      <c r="I56" s="229"/>
      <c r="J56" s="229"/>
      <c r="K56" s="230"/>
      <c r="L56" s="231"/>
      <c r="M56" s="231"/>
      <c r="N56" s="231"/>
      <c r="O56" s="231"/>
      <c r="P56" s="232"/>
      <c r="Q56" s="233" t="s">
        <v>50</v>
      </c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1"/>
      <c r="AE56" s="235"/>
      <c r="AF56" s="48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50"/>
      <c r="AT56" s="122"/>
    </row>
    <row r="57" spans="2:46" ht="21">
      <c r="B57" s="236" t="s">
        <v>17</v>
      </c>
      <c r="C57" s="85" t="s">
        <v>65</v>
      </c>
      <c r="D57" s="45"/>
      <c r="E57" s="45"/>
      <c r="F57" s="45"/>
      <c r="G57" s="45"/>
      <c r="H57" s="45"/>
      <c r="I57" s="45"/>
      <c r="J57" s="45"/>
      <c r="K57" s="46"/>
      <c r="L57" s="46"/>
      <c r="M57" s="46"/>
      <c r="N57" s="46"/>
      <c r="O57" s="47"/>
      <c r="P57" s="88"/>
      <c r="Q57" s="44" t="s">
        <v>17</v>
      </c>
      <c r="R57" s="85" t="s">
        <v>66</v>
      </c>
      <c r="S57" s="48"/>
      <c r="T57" s="86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227"/>
      <c r="AF57" s="48"/>
      <c r="AG57" s="225"/>
      <c r="AH57" s="48"/>
      <c r="AI57" s="226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122"/>
    </row>
    <row r="58" spans="2:46" ht="19.5">
      <c r="B58" s="237" t="s">
        <v>18</v>
      </c>
      <c r="C58" s="85" t="s">
        <v>65</v>
      </c>
      <c r="D58" s="45"/>
      <c r="E58" s="45"/>
      <c r="F58" s="45"/>
      <c r="G58" s="45"/>
      <c r="H58" s="45"/>
      <c r="I58" s="45"/>
      <c r="J58" s="45"/>
      <c r="K58" s="46"/>
      <c r="L58" s="50"/>
      <c r="M58" s="50"/>
      <c r="N58" s="50"/>
      <c r="O58" s="50"/>
      <c r="P58" s="89"/>
      <c r="Q58" s="49" t="s">
        <v>18</v>
      </c>
      <c r="R58" s="85" t="s">
        <v>67</v>
      </c>
      <c r="S58" s="48"/>
      <c r="T58" s="8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227"/>
      <c r="AF58" s="53"/>
      <c r="AG58" s="225"/>
      <c r="AH58" s="48"/>
      <c r="AI58" s="226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122"/>
    </row>
    <row r="59" spans="2:46" ht="19.5">
      <c r="B59" s="237" t="s">
        <v>19</v>
      </c>
      <c r="C59" s="85" t="s">
        <v>67</v>
      </c>
      <c r="D59" s="51"/>
      <c r="E59" s="51"/>
      <c r="F59" s="51"/>
      <c r="G59" s="51"/>
      <c r="H59" s="51"/>
      <c r="I59" s="51"/>
      <c r="J59" s="51"/>
      <c r="K59" s="46"/>
      <c r="L59" s="46"/>
      <c r="M59" s="46"/>
      <c r="N59" s="46"/>
      <c r="O59" s="52"/>
      <c r="P59" s="88"/>
      <c r="Q59" s="49" t="s">
        <v>19</v>
      </c>
      <c r="R59" s="85" t="s">
        <v>66</v>
      </c>
      <c r="S59" s="53"/>
      <c r="T59" s="87"/>
      <c r="U59" s="48"/>
      <c r="V59" s="53"/>
      <c r="W59" s="53"/>
      <c r="X59" s="53"/>
      <c r="Y59" s="53"/>
      <c r="Z59" s="53"/>
      <c r="AA59" s="53"/>
      <c r="AB59" s="45"/>
      <c r="AC59" s="48"/>
      <c r="AD59" s="48"/>
      <c r="AE59" s="227"/>
      <c r="AF59" s="53"/>
      <c r="AG59" s="225"/>
      <c r="AH59" s="53"/>
      <c r="AI59" s="226"/>
      <c r="AJ59" s="48"/>
      <c r="AK59" s="53"/>
      <c r="AL59" s="53"/>
      <c r="AM59" s="53"/>
      <c r="AN59" s="53"/>
      <c r="AO59" s="53"/>
      <c r="AP59" s="53"/>
      <c r="AQ59" s="45"/>
      <c r="AR59" s="48"/>
      <c r="AS59" s="48"/>
      <c r="AT59" s="122"/>
    </row>
    <row r="60" spans="2:46" ht="19.5">
      <c r="B60" s="238" t="s">
        <v>20</v>
      </c>
      <c r="C60" s="239" t="s">
        <v>65</v>
      </c>
      <c r="D60" s="240"/>
      <c r="E60" s="240"/>
      <c r="F60" s="240"/>
      <c r="G60" s="240"/>
      <c r="H60" s="240"/>
      <c r="I60" s="240"/>
      <c r="J60" s="240"/>
      <c r="K60" s="241"/>
      <c r="L60" s="241"/>
      <c r="M60" s="241"/>
      <c r="N60" s="241"/>
      <c r="O60" s="241"/>
      <c r="P60" s="242"/>
      <c r="Q60" s="243" t="s">
        <v>20</v>
      </c>
      <c r="R60" s="239" t="s">
        <v>66</v>
      </c>
      <c r="S60" s="244"/>
      <c r="T60" s="245"/>
      <c r="U60" s="244"/>
      <c r="V60" s="244"/>
      <c r="W60" s="244"/>
      <c r="X60" s="244"/>
      <c r="Y60" s="244"/>
      <c r="Z60" s="244"/>
      <c r="AA60" s="246"/>
      <c r="AB60" s="246"/>
      <c r="AC60" s="247"/>
      <c r="AD60" s="247"/>
      <c r="AE60" s="248"/>
      <c r="AF60" s="53"/>
      <c r="AG60" s="225"/>
      <c r="AH60" s="53"/>
      <c r="AI60" s="226"/>
      <c r="AJ60" s="53"/>
      <c r="AK60" s="53"/>
      <c r="AL60" s="53"/>
      <c r="AM60" s="53"/>
      <c r="AN60" s="53"/>
      <c r="AO60" s="53"/>
      <c r="AP60" s="45"/>
      <c r="AQ60" s="45"/>
      <c r="AR60" s="48"/>
      <c r="AS60" s="48"/>
      <c r="AT60" s="122"/>
    </row>
    <row r="61" spans="16:45" ht="19.5">
      <c r="P61" s="61"/>
      <c r="Q61" s="61"/>
      <c r="R61" s="62"/>
      <c r="S61" s="63"/>
      <c r="T61" s="62"/>
      <c r="U61" s="63"/>
      <c r="V61" s="62"/>
      <c r="W61" s="63"/>
      <c r="X61" s="63"/>
      <c r="Y61" s="63"/>
      <c r="Z61" s="62"/>
      <c r="AA61" s="62"/>
      <c r="AB61" s="62"/>
      <c r="AC61" s="64"/>
      <c r="AD61" s="61"/>
      <c r="AE61" s="54"/>
      <c r="AF61" s="48" t="s">
        <v>0</v>
      </c>
      <c r="AG61" s="9" t="s">
        <v>0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3"/>
    </row>
  </sheetData>
  <sheetProtection/>
  <mergeCells count="1">
    <mergeCell ref="A7:AD7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kennel</dc:creator>
  <cp:keywords/>
  <dc:description/>
  <cp:lastModifiedBy>kennel</cp:lastModifiedBy>
  <cp:lastPrinted>2016-05-11T22:07:59Z</cp:lastPrinted>
  <dcterms:created xsi:type="dcterms:W3CDTF">2010-10-14T18:58:34Z</dcterms:created>
  <dcterms:modified xsi:type="dcterms:W3CDTF">2016-05-11T22:08:02Z</dcterms:modified>
  <cp:category/>
  <cp:version/>
  <cp:contentType/>
  <cp:contentStatus/>
</cp:coreProperties>
</file>